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9405" activeTab="0"/>
  </bookViews>
  <sheets>
    <sheet name="$ cerramiento" sheetId="1" r:id="rId1"/>
  </sheets>
  <externalReferences>
    <externalReference r:id="rId4"/>
    <externalReference r:id="rId5"/>
    <externalReference r:id="rId6"/>
    <externalReference r:id="rId7"/>
  </externalReferences>
  <definedNames>
    <definedName name="_PP1">#REF!</definedName>
    <definedName name="_PP10">#REF!</definedName>
    <definedName name="_PP11">#REF!</definedName>
    <definedName name="_PP12">#REF!</definedName>
    <definedName name="_PP13">#REF!</definedName>
    <definedName name="_PP14">#REF!</definedName>
    <definedName name="_PP2">#REF!</definedName>
    <definedName name="_PP3">#REF!</definedName>
    <definedName name="_PP4">#REF!</definedName>
    <definedName name="_PP5">#REF!</definedName>
    <definedName name="_PP6">#REF!</definedName>
    <definedName name="_PP7">#REF!</definedName>
    <definedName name="_PP8">#REF!</definedName>
    <definedName name="_PP9">#REF!</definedName>
    <definedName name="ACTA">'[1]ACTA 01 OBRA'!#REF!</definedName>
    <definedName name="ANTICIPO">#REF!</definedName>
    <definedName name="_xlnm.Print_Area" localSheetId="0">'$ cerramiento'!$A$1:$F$55</definedName>
    <definedName name="AUI">#REF!</definedName>
    <definedName name="BudgetTab">#REF!</definedName>
    <definedName name="BuiltIn_Print_Area">#REF!</definedName>
    <definedName name="BuiltIn_Print_Area___2">#REF!</definedName>
    <definedName name="BuiltIn_Print_Titles">#REF!</definedName>
    <definedName name="C_">#REF!</definedName>
    <definedName name="cc">#REF!</definedName>
    <definedName name="componentes">'[2]Listado'!$U$2:$U$9</definedName>
    <definedName name="CONSTRUCTOR">#REF!</definedName>
    <definedName name="ddd">#REF!</definedName>
    <definedName name="descentralizadas">#REF!</definedName>
    <definedName name="dfd">#REF!</definedName>
    <definedName name="ent_financiadoras">'[3]Entidades Financiadoras'!$A$1:$A$523</definedName>
    <definedName name="Formaleta">#REF!</definedName>
    <definedName name="FORMALETA1">#REF!</definedName>
    <definedName name="gg">#REF!</definedName>
    <definedName name="ggg">#REF!</definedName>
    <definedName name="inf">#REF!</definedName>
    <definedName name="INICIA">#REF!</definedName>
    <definedName name="INTERVENTOR">#REF!</definedName>
    <definedName name="ipse">#REF!</definedName>
    <definedName name="L_">#REF!</definedName>
    <definedName name="marco">#REF!</definedName>
    <definedName name="NI">#REF!</definedName>
    <definedName name="objetivospolítica">#REF!</definedName>
    <definedName name="P0">#REF!</definedName>
    <definedName name="PLAZO">#REF!</definedName>
    <definedName name="porcentaje">#REF!</definedName>
    <definedName name="producto">#REF!</definedName>
    <definedName name="q_t_">#REF!</definedName>
    <definedName name="q0">#REF!</definedName>
    <definedName name="R_">#REF!</definedName>
    <definedName name="res_amazonas">#REF!</definedName>
    <definedName name="res_antioquia">#REF!</definedName>
    <definedName name="res_arauca">#REF!</definedName>
    <definedName name="res_boyacá">#REF!</definedName>
    <definedName name="res_caldas">#REF!</definedName>
    <definedName name="res_caquetá">#REF!</definedName>
    <definedName name="res_casanare">#REF!</definedName>
    <definedName name="res_cauca">#REF!</definedName>
    <definedName name="res_cesar">#REF!</definedName>
    <definedName name="res_chocó">#REF!</definedName>
    <definedName name="res_córdoba">#REF!</definedName>
    <definedName name="res_guainía">#REF!</definedName>
    <definedName name="res_guajira">#REF!</definedName>
    <definedName name="res_guaviare">#REF!</definedName>
    <definedName name="res_huila">#REF!</definedName>
    <definedName name="res_magdalena">#REF!</definedName>
    <definedName name="res_meta">#REF!</definedName>
    <definedName name="res_nariño">#REF!</definedName>
    <definedName name="res_ntesantander">#REF!</definedName>
    <definedName name="res_putumayo">#REF!</definedName>
    <definedName name="res_risaralda">#REF!</definedName>
    <definedName name="res_santander">#REF!</definedName>
    <definedName name="res_sucre">#REF!</definedName>
    <definedName name="res_tolima">#REF!</definedName>
    <definedName name="res_valle">#REF!</definedName>
    <definedName name="res_vaupés">#REF!</definedName>
    <definedName name="res_vichada">#REF!</definedName>
    <definedName name="t_">#REF!</definedName>
    <definedName name="_xlnm.Print_Titles" localSheetId="0">'$ cerramiento'!$1:$9</definedName>
    <definedName name="unidades">'[2]Listado'!$AI$2:$AI$85</definedName>
    <definedName name="VACUMULADO">#REF!</definedName>
    <definedName name="val_rps">#REF!</definedName>
    <definedName name="VALOR1">#REF!</definedName>
    <definedName name="VALOR2">#REF!</definedName>
    <definedName name="vcontrato">#REF!</definedName>
    <definedName name="VENCIMIENTO">#REF!</definedName>
  </definedNames>
  <calcPr fullCalcOnLoad="1"/>
</workbook>
</file>

<file path=xl/sharedStrings.xml><?xml version="1.0" encoding="utf-8"?>
<sst xmlns="http://schemas.openxmlformats.org/spreadsheetml/2006/main" count="77" uniqueCount="50">
  <si>
    <t xml:space="preserve">                       UNIVERSIDAD DEL CAUCA</t>
  </si>
  <si>
    <t xml:space="preserve">                       VICERRECTORIA ADMINISTRATIVA</t>
  </si>
  <si>
    <t xml:space="preserve">                       DIRECCION ADMINISTRATIVA Y DE SERVICIOS</t>
  </si>
  <si>
    <t xml:space="preserve">                      UNIDAD DE DESARROLLO DE INFRAESTRUCTURA</t>
  </si>
  <si>
    <t xml:space="preserve">ITEM </t>
  </si>
  <si>
    <t>DESCRIPCION</t>
  </si>
  <si>
    <t>UNID.</t>
  </si>
  <si>
    <t>CANT.</t>
  </si>
  <si>
    <t>VR. UNITARIO</t>
  </si>
  <si>
    <t>VR. TOTAL</t>
  </si>
  <si>
    <t>PRELIMINARES</t>
  </si>
  <si>
    <t>Localización y replanteo</t>
  </si>
  <si>
    <t>ML</t>
  </si>
  <si>
    <t>Excavación en material comun a mano sin retiro de sobrantes hasta 1m</t>
  </si>
  <si>
    <t>M3</t>
  </si>
  <si>
    <t>Retiro de escombros</t>
  </si>
  <si>
    <t>Excavación en material común para acometida de tubería eléctrica</t>
  </si>
  <si>
    <t>Glb</t>
  </si>
  <si>
    <t>SUBTOTAL</t>
  </si>
  <si>
    <t>CIMENTACION</t>
  </si>
  <si>
    <t>Concreto Ciclópeo Clase D (21 Mpa )  60% PIEDRA</t>
  </si>
  <si>
    <t>Viga Concreto Clase D (21 Mpa ) 20x20 cm, incluye formaleta</t>
  </si>
  <si>
    <t>Suministro de Acero de refuerzo Fy = 60,000 Inc. corte, figurado y amarre</t>
  </si>
  <si>
    <t>Kg</t>
  </si>
  <si>
    <t>ESTRUCTURAS</t>
  </si>
  <si>
    <t>Columnas de 0.12*0.20 mts. en concreto clase D (21 MPA), incluye formaleta</t>
  </si>
  <si>
    <t>Alfajía de 0.30*0.08 en concreto clase D (21 MPA). Incluye hierro y formaleta con gotero</t>
  </si>
  <si>
    <t>MAMPOSTERIA, REPELLO y PINTURA</t>
  </si>
  <si>
    <t>Muro en ladrillo común en soga</t>
  </si>
  <si>
    <t>Mt2</t>
  </si>
  <si>
    <t>Repello carteras con mortero 1:3</t>
  </si>
  <si>
    <t>Pañete sobre muro espesor 2 cm. Mortero 1:3</t>
  </si>
  <si>
    <t>Muro en ladrillo común en tizón y soga según diseño, para espacios instalación de publicidad</t>
  </si>
  <si>
    <t>Refuerzo muro instalación publicidad en la parte trasdos, en ángulo 2x3/16" de long 3mts empotrado en el concreto ciclópeo.</t>
  </si>
  <si>
    <t>Und</t>
  </si>
  <si>
    <t>Pintura para alfajía tipo gris basalto</t>
  </si>
  <si>
    <t>Pintura tipo Koraza para muros exteriores en tres manos, aplicada sobre una capa de Promical e Hidralith.</t>
  </si>
  <si>
    <t>CARPINTERIA METALICA Y DE MADERA</t>
  </si>
  <si>
    <t>Puertas metálicas en ángulo de 2x3/16" dos naves, ancho total de 3,00 mts. Altura de 2,80 mts Incluye postes en tubo estructural cuadrado 3x3 3mm embisagrada anclada al terreno mediante dados de concreto de 1,00 mt de profundidad y sección de 0,50 x 0,50 mts. todos los elementos metálicos con anticorrosivo y acabados en pintura de aceite color blanco. Debe incluir Porta candados.</t>
  </si>
  <si>
    <t>Construcción e Instalación de cerramiento en ángulo de 2 x 3/16" de elementos verticales con tapa en platina 1 1/2 cal 18, distancia de ejes entre ángulos de 0,15 m, altura de angulo 1,50 mts, incluye tubos de soporte en tubería cuadrada de 3x3" cada 3 mt ancladas a columnetas de concreto y refuerzo horizontales superiores e inferiores en ángulo 2x 3/16". Todos los elementos con anticorrosivo y acabado en pintura esmalte color según indicaciones del Area de Desarrollo de Infraestructura.</t>
  </si>
  <si>
    <t>INSTALACIONES ELECTRICAS</t>
  </si>
  <si>
    <t xml:space="preserve">Acometida eléctrica </t>
  </si>
  <si>
    <t>Caja de Empalme</t>
  </si>
  <si>
    <t>Salidas de iluminación, para espacio publicitario, contiene apagador, caja de empalme y sus accesorios eléctricos.</t>
  </si>
  <si>
    <t>Sistema de puesta a tierra conformado por: Varilla de cobre/cobre 5/8" x 2,40mt, cable Nº 8 soldadura termowelld y tratamiento del foso por medio de Favigel</t>
  </si>
  <si>
    <t>Suministro e instalación Fotocelda con su respectiva base</t>
  </si>
  <si>
    <t>Salida para iluminación indirecta que incluye: , conductores tipo cable centelsa/cecsa no. 12 awg t, tuberia pvc  1/2", Luminaria de empotrar a piso para lámpara fluorescente compacta doble 158W, material Aluminio inyectado. Cristal transparente. Housing de aluminio,  acabado color gris metálico. Incluye luminaria.</t>
  </si>
  <si>
    <t>OTROS</t>
  </si>
  <si>
    <t xml:space="preserve">Aseo general </t>
  </si>
  <si>
    <t>CANTIDADES DE OBRA</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</si>
</sst>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00"/>
    <numFmt numFmtId="165" formatCode="0.0"/>
    <numFmt numFmtId="166" formatCode="_ * #,##0.00_ ;_ * \-#,##0.00_ ;_ * &quot;-&quot;??_ ;_ @_ "/>
    <numFmt numFmtId="167" formatCode="_ * #,##0_ ;_ * \-#,##0_ ;_ * &quot;-&quot;??_ ;_ @_ "/>
    <numFmt numFmtId="168" formatCode="_(* #,##0_);_(* \(#,##0\);_(* &quot;-&quot;??_);_(@_)"/>
    <numFmt numFmtId="169" formatCode="&quot;$&quot;#,##0;[Red]\-&quot;$&quot;#,##0"/>
    <numFmt numFmtId="170" formatCode="&quot;$&quot;#,##0.00_);[Red]\(&quot;$&quot;#,##0.00\)"/>
    <numFmt numFmtId="171" formatCode="\$#,##0\ ;\(\$#,##0\)"/>
    <numFmt numFmtId="172" formatCode="_ [$€-2]\ * #,##0.00_ ;_ [$€-2]\ * \-#,##0.00_ ;_ [$€-2]\ * &quot;-&quot;??_ "/>
    <numFmt numFmtId="173" formatCode="#,##0.0"/>
    <numFmt numFmtId="174" formatCode="#,##0.0000"/>
    <numFmt numFmtId="175" formatCode="\K0\+000.00"/>
    <numFmt numFmtId="176" formatCode="_-* #,##0.00\ &quot;€&quot;_-;\-* #,##0.00\ &quot;€&quot;_-;_-* &quot;-&quot;??\ &quot;€&quot;_-;_-@_-"/>
  </numFmts>
  <fonts count="49">
    <font>
      <sz val="10"/>
      <name val="Arial"/>
      <family val="0"/>
    </font>
    <font>
      <sz val="11"/>
      <color indexed="8"/>
      <name val="Calibri"/>
      <family val="2"/>
    </font>
    <font>
      <b/>
      <i/>
      <sz val="8"/>
      <name val="Arial"/>
      <family val="2"/>
    </font>
    <font>
      <b/>
      <i/>
      <sz val="9"/>
      <name val="Arial"/>
      <family val="2"/>
    </font>
    <font>
      <sz val="11"/>
      <color indexed="8"/>
      <name val="Arial"/>
      <family val="2"/>
    </font>
    <font>
      <sz val="9"/>
      <name val="Calibri"/>
      <family val="2"/>
    </font>
    <font>
      <sz val="9"/>
      <color indexed="8"/>
      <name val="Calibri"/>
      <family val="2"/>
    </font>
    <font>
      <sz val="9"/>
      <name val="Arial"/>
      <family val="2"/>
    </font>
    <font>
      <b/>
      <sz val="9"/>
      <name val="Arial"/>
      <family val="2"/>
    </font>
    <font>
      <sz val="8"/>
      <name val="Helv"/>
      <family val="0"/>
    </font>
    <font>
      <sz val="10"/>
      <name val="MS Sans Serif"/>
      <family val="2"/>
    </font>
    <font>
      <sz val="8"/>
      <name val="Roman 10cpi"/>
      <family val="3"/>
    </font>
    <font>
      <b/>
      <sz val="18"/>
      <name val="Arial"/>
      <family val="2"/>
    </font>
    <font>
      <b/>
      <sz val="12"/>
      <name val="Arial"/>
      <family val="2"/>
    </font>
    <font>
      <b/>
      <sz val="11"/>
      <name val="Calibri"/>
      <family val="2"/>
    </font>
    <font>
      <b/>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s>
  <cellStyleXfs count="1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38" fontId="0" fillId="0" borderId="0" applyFont="0" applyFill="0" applyBorder="0" applyAlignment="0" applyProtection="0"/>
    <xf numFmtId="4" fontId="9"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169" fontId="0" fillId="0" borderId="0" applyFont="0" applyFill="0" applyBorder="0" applyAlignment="0" applyProtection="0"/>
    <xf numFmtId="170" fontId="1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172" fontId="11"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0" fillId="30" borderId="0" applyNumberFormat="0" applyBorder="0" applyAlignment="0" applyProtection="0"/>
    <xf numFmtId="166"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73"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32" borderId="4"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68">
    <xf numFmtId="0" fontId="0" fillId="0" borderId="0" xfId="0" applyAlignment="1">
      <alignment/>
    </xf>
    <xf numFmtId="0" fontId="32" fillId="0" borderId="0" xfId="140" applyFill="1">
      <alignment/>
      <protection/>
    </xf>
    <xf numFmtId="0" fontId="2" fillId="0" borderId="0" xfId="140" applyFont="1" applyFill="1">
      <alignment/>
      <protection/>
    </xf>
    <xf numFmtId="0" fontId="3" fillId="0" borderId="0" xfId="140" applyFont="1" applyFill="1" applyAlignment="1">
      <alignment horizontal="center"/>
      <protection/>
    </xf>
    <xf numFmtId="0" fontId="32" fillId="0" borderId="0" xfId="140" applyFill="1" applyAlignment="1">
      <alignment horizontal="center"/>
      <protection/>
    </xf>
    <xf numFmtId="2" fontId="4" fillId="0" borderId="0" xfId="140" applyNumberFormat="1" applyFont="1" applyFill="1" applyAlignment="1">
      <alignment vertical="center"/>
      <protection/>
    </xf>
    <xf numFmtId="0" fontId="4" fillId="0" borderId="0" xfId="140" applyFont="1" applyFill="1" applyAlignment="1">
      <alignment horizontal="left" vertical="center" wrapText="1"/>
      <protection/>
    </xf>
    <xf numFmtId="0" fontId="4" fillId="0" borderId="0" xfId="140" applyFont="1" applyFill="1" applyAlignment="1">
      <alignment horizontal="center" vertical="center"/>
      <protection/>
    </xf>
    <xf numFmtId="164" fontId="4" fillId="0" borderId="0" xfId="140" applyNumberFormat="1" applyFont="1" applyFill="1" applyAlignment="1">
      <alignment horizontal="right" vertical="center"/>
      <protection/>
    </xf>
    <xf numFmtId="2" fontId="4" fillId="0" borderId="0" xfId="140" applyNumberFormat="1" applyFont="1" applyFill="1" applyBorder="1" applyAlignment="1">
      <alignment horizontal="right" vertical="center"/>
      <protection/>
    </xf>
    <xf numFmtId="164" fontId="4" fillId="0" borderId="0" xfId="140" applyNumberFormat="1" applyFont="1" applyFill="1" applyBorder="1" applyAlignment="1">
      <alignment horizontal="right" vertical="center"/>
      <protection/>
    </xf>
    <xf numFmtId="0" fontId="5" fillId="0" borderId="0" xfId="140" applyFont="1" applyFill="1" applyAlignment="1">
      <alignment vertical="center"/>
      <protection/>
    </xf>
    <xf numFmtId="0" fontId="6" fillId="0" borderId="0" xfId="140" applyFont="1" applyFill="1" applyAlignment="1">
      <alignment vertical="center"/>
      <protection/>
    </xf>
    <xf numFmtId="0" fontId="0" fillId="0" borderId="0" xfId="0" applyFont="1" applyFill="1" applyAlignment="1">
      <alignment vertical="center"/>
    </xf>
    <xf numFmtId="0" fontId="0" fillId="0" borderId="0" xfId="0" applyFont="1" applyFill="1" applyAlignment="1">
      <alignment horizontal="center" vertical="center"/>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165" fontId="14" fillId="0" borderId="10" xfId="0" applyNumberFormat="1" applyFont="1" applyFill="1" applyBorder="1" applyAlignment="1">
      <alignment horizontal="center" vertical="center"/>
    </xf>
    <xf numFmtId="0" fontId="14" fillId="0" borderId="10" xfId="0" applyFont="1" applyFill="1" applyBorder="1" applyAlignment="1">
      <alignment vertical="center" wrapText="1"/>
    </xf>
    <xf numFmtId="166" fontId="7" fillId="0" borderId="11" xfId="65" applyFont="1" applyFill="1" applyBorder="1" applyAlignment="1">
      <alignment horizontal="center"/>
    </xf>
    <xf numFmtId="4" fontId="7" fillId="0" borderId="11" xfId="0" applyNumberFormat="1" applyFont="1" applyFill="1" applyBorder="1" applyAlignment="1">
      <alignment horizontal="justify" wrapText="1"/>
    </xf>
    <xf numFmtId="4" fontId="7" fillId="0" borderId="11" xfId="0" applyNumberFormat="1" applyFont="1" applyFill="1" applyBorder="1" applyAlignment="1">
      <alignment horizontal="center" vertical="center"/>
    </xf>
    <xf numFmtId="167" fontId="7" fillId="0" borderId="11" xfId="65" applyNumberFormat="1" applyFont="1" applyFill="1" applyBorder="1" applyAlignment="1">
      <alignment horizontal="right" vertical="center"/>
    </xf>
    <xf numFmtId="167" fontId="7" fillId="0" borderId="10" xfId="65" applyNumberFormat="1" applyFont="1" applyFill="1" applyBorder="1" applyAlignment="1">
      <alignment horizontal="right" vertical="center"/>
    </xf>
    <xf numFmtId="0" fontId="0" fillId="0" borderId="0" xfId="0" applyFont="1" applyFill="1" applyAlignment="1">
      <alignment/>
    </xf>
    <xf numFmtId="166" fontId="0" fillId="0" borderId="0" xfId="0" applyNumberFormat="1" applyFont="1" applyFill="1" applyAlignment="1">
      <alignment/>
    </xf>
    <xf numFmtId="166" fontId="7" fillId="0" borderId="10" xfId="65" applyFont="1" applyFill="1" applyBorder="1" applyAlignment="1">
      <alignment horizontal="center"/>
    </xf>
    <xf numFmtId="4" fontId="7" fillId="0" borderId="10" xfId="0" applyNumberFormat="1" applyFont="1" applyFill="1" applyBorder="1" applyAlignment="1">
      <alignment horizontal="justify" wrapText="1"/>
    </xf>
    <xf numFmtId="4" fontId="7" fillId="0" borderId="10" xfId="0" applyNumberFormat="1" applyFont="1" applyFill="1" applyBorder="1" applyAlignment="1">
      <alignment horizontal="center" vertical="center"/>
    </xf>
    <xf numFmtId="167" fontId="7" fillId="0" borderId="12" xfId="65" applyNumberFormat="1" applyFont="1" applyFill="1" applyBorder="1" applyAlignment="1">
      <alignment horizontal="right" vertical="center" wrapText="1" shrinkToFit="1"/>
    </xf>
    <xf numFmtId="0" fontId="14" fillId="0" borderId="10" xfId="117" applyFont="1" applyFill="1" applyBorder="1" applyAlignment="1">
      <alignment horizontal="center" vertical="center"/>
      <protection/>
    </xf>
    <xf numFmtId="0" fontId="14" fillId="0" borderId="13" xfId="117" applyNumberFormat="1" applyFont="1" applyFill="1" applyBorder="1" applyAlignment="1">
      <alignment horizontal="justify" vertical="center"/>
      <protection/>
    </xf>
    <xf numFmtId="0" fontId="14" fillId="0" borderId="10" xfId="125" applyNumberFormat="1" applyFont="1" applyFill="1" applyBorder="1" applyAlignment="1">
      <alignment horizontal="center" vertical="center"/>
      <protection/>
    </xf>
    <xf numFmtId="167" fontId="14" fillId="0" borderId="10" xfId="67" applyNumberFormat="1" applyFont="1" applyFill="1" applyBorder="1" applyAlignment="1">
      <alignment horizontal="center" vertical="center"/>
    </xf>
    <xf numFmtId="0" fontId="14" fillId="0" borderId="0" xfId="0" applyFont="1" applyFill="1" applyAlignment="1">
      <alignment vertical="center"/>
    </xf>
    <xf numFmtId="4" fontId="8" fillId="0" borderId="10" xfId="0" applyNumberFormat="1" applyFont="1" applyFill="1" applyBorder="1" applyAlignment="1">
      <alignment horizontal="justify" wrapText="1"/>
    </xf>
    <xf numFmtId="0" fontId="7" fillId="0" borderId="12" xfId="0" applyFont="1" applyFill="1" applyBorder="1" applyAlignment="1">
      <alignment horizontal="justify" wrapText="1"/>
    </xf>
    <xf numFmtId="0" fontId="7" fillId="0" borderId="12" xfId="0" applyFont="1" applyFill="1" applyBorder="1" applyAlignment="1">
      <alignment horizontal="center" vertical="center" wrapText="1" shrinkToFit="1"/>
    </xf>
    <xf numFmtId="0" fontId="7" fillId="0" borderId="10" xfId="0" applyFont="1" applyFill="1" applyBorder="1" applyAlignment="1">
      <alignment horizontal="justify" wrapText="1"/>
    </xf>
    <xf numFmtId="0" fontId="7" fillId="0" borderId="10" xfId="0" applyFont="1" applyFill="1" applyBorder="1" applyAlignment="1">
      <alignment horizontal="center"/>
    </xf>
    <xf numFmtId="4" fontId="8" fillId="0" borderId="10" xfId="0" applyNumberFormat="1" applyFont="1" applyFill="1" applyBorder="1" applyAlignment="1">
      <alignment horizontal="center" vertical="center"/>
    </xf>
    <xf numFmtId="167" fontId="8" fillId="0" borderId="10" xfId="65" applyNumberFormat="1" applyFont="1" applyFill="1" applyBorder="1" applyAlignment="1">
      <alignment horizontal="right" vertical="center"/>
    </xf>
    <xf numFmtId="43" fontId="0" fillId="0" borderId="0" xfId="0" applyNumberFormat="1" applyFont="1" applyFill="1" applyAlignment="1">
      <alignment/>
    </xf>
    <xf numFmtId="0" fontId="7" fillId="0" borderId="10" xfId="0" applyFont="1" applyFill="1" applyBorder="1" applyAlignment="1">
      <alignment horizontal="justify" wrapText="1" shrinkToFit="1"/>
    </xf>
    <xf numFmtId="0" fontId="7" fillId="0" borderId="10" xfId="0" applyFont="1" applyFill="1" applyBorder="1" applyAlignment="1">
      <alignment horizontal="center" vertical="center" wrapText="1" shrinkToFit="1"/>
    </xf>
    <xf numFmtId="167" fontId="7" fillId="0" borderId="10" xfId="65" applyNumberFormat="1" applyFont="1" applyFill="1" applyBorder="1" applyAlignment="1">
      <alignment horizontal="right" vertical="center" wrapText="1" shrinkToFit="1"/>
    </xf>
    <xf numFmtId="4" fontId="8" fillId="0" borderId="11" xfId="0" applyNumberFormat="1" applyFont="1" applyFill="1" applyBorder="1" applyAlignment="1">
      <alignment horizontal="justify" wrapText="1"/>
    </xf>
    <xf numFmtId="0" fontId="7" fillId="0" borderId="11" xfId="0" applyFont="1" applyFill="1" applyBorder="1" applyAlignment="1">
      <alignment horizontal="center" vertical="center" wrapText="1" shrinkToFit="1"/>
    </xf>
    <xf numFmtId="167" fontId="7" fillId="0" borderId="11" xfId="65" applyNumberFormat="1" applyFont="1" applyFill="1" applyBorder="1" applyAlignment="1">
      <alignment horizontal="right" vertical="center" wrapText="1" shrinkToFit="1"/>
    </xf>
    <xf numFmtId="43" fontId="14" fillId="0" borderId="10" xfId="67" applyNumberFormat="1" applyFont="1" applyFill="1" applyBorder="1" applyAlignment="1">
      <alignment horizontal="center" vertical="center"/>
    </xf>
    <xf numFmtId="0" fontId="8" fillId="0" borderId="10" xfId="0" applyFont="1" applyFill="1" applyBorder="1" applyAlignment="1">
      <alignment horizontal="justify" wrapText="1"/>
    </xf>
    <xf numFmtId="166" fontId="7" fillId="0" borderId="10" xfId="65" applyFont="1" applyFill="1" applyBorder="1" applyAlignment="1">
      <alignment horizontal="right" vertical="center" wrapText="1" shrinkToFit="1"/>
    </xf>
    <xf numFmtId="166" fontId="7" fillId="0" borderId="10" xfId="65" applyFont="1" applyFill="1" applyBorder="1" applyAlignment="1">
      <alignment horizontal="right" vertical="center"/>
    </xf>
    <xf numFmtId="168" fontId="14" fillId="0" borderId="10" xfId="67" applyNumberFormat="1" applyFont="1" applyFill="1" applyBorder="1" applyAlignment="1">
      <alignment horizontal="center" vertical="center"/>
    </xf>
    <xf numFmtId="0" fontId="0" fillId="0" borderId="10" xfId="0" applyFont="1" applyFill="1" applyBorder="1" applyAlignment="1">
      <alignment horizontal="center" vertical="center"/>
    </xf>
    <xf numFmtId="0" fontId="15"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4" fontId="0" fillId="0" borderId="11" xfId="0" applyNumberFormat="1" applyFont="1" applyFill="1" applyBorder="1" applyAlignment="1">
      <alignment horizontal="center" vertical="center"/>
    </xf>
    <xf numFmtId="0" fontId="0" fillId="0" borderId="11" xfId="0" applyFont="1" applyFill="1" applyBorder="1" applyAlignment="1">
      <alignment vertical="center"/>
    </xf>
    <xf numFmtId="3" fontId="14" fillId="0" borderId="11" xfId="0" applyNumberFormat="1" applyFont="1" applyFill="1" applyBorder="1" applyAlignment="1">
      <alignment horizontal="center" vertical="center"/>
    </xf>
    <xf numFmtId="166" fontId="0" fillId="0" borderId="0" xfId="65" applyFont="1" applyFill="1" applyAlignment="1">
      <alignment vertical="center"/>
    </xf>
    <xf numFmtId="166" fontId="0" fillId="0" borderId="0" xfId="65" applyFont="1" applyFill="1" applyAlignment="1">
      <alignment/>
    </xf>
    <xf numFmtId="0" fontId="0" fillId="0" borderId="0" xfId="0" applyFont="1" applyFill="1" applyAlignment="1">
      <alignment horizontal="justify"/>
    </xf>
    <xf numFmtId="166" fontId="0" fillId="0" borderId="0" xfId="65" applyFont="1" applyFill="1" applyAlignment="1">
      <alignment/>
    </xf>
    <xf numFmtId="3" fontId="0" fillId="0" borderId="0" xfId="0" applyNumberFormat="1" applyFont="1" applyFill="1" applyAlignment="1">
      <alignment/>
    </xf>
    <xf numFmtId="0" fontId="0" fillId="0" borderId="0" xfId="0" applyFill="1" applyAlignment="1">
      <alignment/>
    </xf>
    <xf numFmtId="0" fontId="14"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protection locked="0"/>
    </xf>
  </cellXfs>
  <cellStyles count="1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0]" xfId="37"/>
    <cellStyle name="Comma_SOLVER1" xfId="38"/>
    <cellStyle name="Comma0" xfId="39"/>
    <cellStyle name="Comma0 2" xfId="40"/>
    <cellStyle name="Comma0 3" xfId="41"/>
    <cellStyle name="Currency [0]" xfId="42"/>
    <cellStyle name="Currency_Solver Example" xfId="43"/>
    <cellStyle name="Currency0" xfId="44"/>
    <cellStyle name="Currency0 2" xfId="45"/>
    <cellStyle name="Currency0 3" xfId="46"/>
    <cellStyle name="Date" xfId="47"/>
    <cellStyle name="Date 2" xfId="48"/>
    <cellStyle name="Date 3" xfId="49"/>
    <cellStyle name="Encabezado 4" xfId="50"/>
    <cellStyle name="Énfasis1" xfId="51"/>
    <cellStyle name="Énfasis2" xfId="52"/>
    <cellStyle name="Énfasis3" xfId="53"/>
    <cellStyle name="Énfasis4" xfId="54"/>
    <cellStyle name="Énfasis5" xfId="55"/>
    <cellStyle name="Énfasis6" xfId="56"/>
    <cellStyle name="Entrada" xfId="57"/>
    <cellStyle name="Euro" xfId="58"/>
    <cellStyle name="Fixed" xfId="59"/>
    <cellStyle name="Fixed 2" xfId="60"/>
    <cellStyle name="Fixed 3" xfId="61"/>
    <cellStyle name="Heading 1" xfId="62"/>
    <cellStyle name="Heading 2" xfId="63"/>
    <cellStyle name="Incorrecto" xfId="64"/>
    <cellStyle name="Comma" xfId="65"/>
    <cellStyle name="Comma [0]" xfId="66"/>
    <cellStyle name="Millares 2" xfId="67"/>
    <cellStyle name="Millares 2 2" xfId="68"/>
    <cellStyle name="Millares 2 3" xfId="69"/>
    <cellStyle name="Millares 2 4"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2 2" xfId="82"/>
    <cellStyle name="Millares 6 2 3" xfId="83"/>
    <cellStyle name="Millares 6 3" xfId="84"/>
    <cellStyle name="Millares 6 4" xfId="85"/>
    <cellStyle name="Millares 7" xfId="86"/>
    <cellStyle name="Millares 7 2" xfId="87"/>
    <cellStyle name="Millares 7 3" xfId="88"/>
    <cellStyle name="Millares 8" xfId="89"/>
    <cellStyle name="Millares 8 2" xfId="90"/>
    <cellStyle name="Millares 8 3" xfId="91"/>
    <cellStyle name="Millares 9" xfId="92"/>
    <cellStyle name="Currency" xfId="93"/>
    <cellStyle name="Currency [0]" xfId="94"/>
    <cellStyle name="Moneda 2" xfId="95"/>
    <cellStyle name="Moneda 2 2" xfId="96"/>
    <cellStyle name="Moneda 2 3" xfId="97"/>
    <cellStyle name="Moneda 3" xfId="98"/>
    <cellStyle name="Moneda 3 2" xfId="99"/>
    <cellStyle name="Moneda 3 3" xfId="100"/>
    <cellStyle name="Neutral" xfId="101"/>
    <cellStyle name="Normal 10" xfId="102"/>
    <cellStyle name="Normal 11" xfId="103"/>
    <cellStyle name="Normal 12" xfId="104"/>
    <cellStyle name="Normal 13" xfId="105"/>
    <cellStyle name="Normal 13 2" xfId="106"/>
    <cellStyle name="Normal 13 3" xfId="107"/>
    <cellStyle name="Normal 14" xfId="108"/>
    <cellStyle name="Normal 15" xfId="109"/>
    <cellStyle name="Normal 16" xfId="110"/>
    <cellStyle name="Normal 18" xfId="111"/>
    <cellStyle name="Normal 19" xfId="112"/>
    <cellStyle name="Normal 2" xfId="113"/>
    <cellStyle name="Normal 2 2" xfId="114"/>
    <cellStyle name="Normal 2 3" xfId="115"/>
    <cellStyle name="Normal 2 4" xfId="116"/>
    <cellStyle name="Normal 3" xfId="117"/>
    <cellStyle name="Normal 3 2" xfId="118"/>
    <cellStyle name="Normal 3 3" xfId="119"/>
    <cellStyle name="Normal 4" xfId="120"/>
    <cellStyle name="Normal 4 2" xfId="121"/>
    <cellStyle name="Normal 4 2 2" xfId="122"/>
    <cellStyle name="Normal 4 3" xfId="123"/>
    <cellStyle name="Normal 4 4" xfId="124"/>
    <cellStyle name="Normal 5" xfId="125"/>
    <cellStyle name="Normal 5 2" xfId="126"/>
    <cellStyle name="Normal 5 2 2" xfId="127"/>
    <cellStyle name="Normal 5 2 3" xfId="128"/>
    <cellStyle name="Normal 5 3" xfId="129"/>
    <cellStyle name="Normal 5 4" xfId="130"/>
    <cellStyle name="Normal 6" xfId="131"/>
    <cellStyle name="Normal 6 2" xfId="132"/>
    <cellStyle name="Normal 6 3" xfId="133"/>
    <cellStyle name="Normal 7" xfId="134"/>
    <cellStyle name="Normal 7 2" xfId="135"/>
    <cellStyle name="Normal 7 2 2" xfId="136"/>
    <cellStyle name="Normal 7 3" xfId="137"/>
    <cellStyle name="Normal 7 4" xfId="138"/>
    <cellStyle name="Normal 8" xfId="139"/>
    <cellStyle name="Normal 9" xfId="140"/>
    <cellStyle name="Normal 9 2" xfId="141"/>
    <cellStyle name="Normal 9 3" xfId="142"/>
    <cellStyle name="Notas" xfId="143"/>
    <cellStyle name="Porcentaje 2" xfId="144"/>
    <cellStyle name="Porcentaje 2 2" xfId="145"/>
    <cellStyle name="Percent" xfId="146"/>
    <cellStyle name="Porcentual 2" xfId="147"/>
    <cellStyle name="Porcentual 2 2" xfId="148"/>
    <cellStyle name="Porcentual 2 3" xfId="149"/>
    <cellStyle name="Porcentual 3" xfId="150"/>
    <cellStyle name="Porcentual 3 2" xfId="151"/>
    <cellStyle name="Porcentual 3 2 2" xfId="152"/>
    <cellStyle name="Porcentual 3 3" xfId="153"/>
    <cellStyle name="Porcentual 3 4" xfId="154"/>
    <cellStyle name="Porcentual 4" xfId="155"/>
    <cellStyle name="Salida" xfId="156"/>
    <cellStyle name="Texto de advertencia" xfId="157"/>
    <cellStyle name="Texto explicativo" xfId="158"/>
    <cellStyle name="Título" xfId="159"/>
    <cellStyle name="Título 1" xfId="160"/>
    <cellStyle name="Título 2" xfId="161"/>
    <cellStyle name="Título 3" xfId="162"/>
    <cellStyle name="Total" xfId="1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1</xdr:col>
      <xdr:colOff>561975</xdr:colOff>
      <xdr:row>4</xdr:row>
      <xdr:rowOff>0</xdr:rowOff>
    </xdr:to>
    <xdr:pic>
      <xdr:nvPicPr>
        <xdr:cNvPr id="1" name="Picture 1" descr="Escudo Unicacua"/>
        <xdr:cNvPicPr preferRelativeResize="1">
          <a:picLocks noChangeAspect="1"/>
        </xdr:cNvPicPr>
      </xdr:nvPicPr>
      <xdr:blipFill>
        <a:blip r:embed="rId1"/>
        <a:stretch>
          <a:fillRect/>
        </a:stretch>
      </xdr:blipFill>
      <xdr:spPr>
        <a:xfrm>
          <a:off x="152400" y="0"/>
          <a:ext cx="1000125" cy="762000"/>
        </a:xfrm>
        <a:prstGeom prst="rect">
          <a:avLst/>
        </a:prstGeom>
        <a:noFill/>
        <a:ln w="9525" cmpd="sng">
          <a:noFill/>
        </a:ln>
      </xdr:spPr>
    </xdr:pic>
    <xdr:clientData/>
  </xdr:twoCellAnchor>
  <xdr:twoCellAnchor>
    <xdr:from>
      <xdr:col>0</xdr:col>
      <xdr:colOff>581025</xdr:colOff>
      <xdr:row>54</xdr:row>
      <xdr:rowOff>133350</xdr:rowOff>
    </xdr:from>
    <xdr:to>
      <xdr:col>1</xdr:col>
      <xdr:colOff>2514600</xdr:colOff>
      <xdr:row>54</xdr:row>
      <xdr:rowOff>133350</xdr:rowOff>
    </xdr:to>
    <xdr:sp>
      <xdr:nvSpPr>
        <xdr:cNvPr id="2" name="2 Conector recto"/>
        <xdr:cNvSpPr>
          <a:spLocks/>
        </xdr:cNvSpPr>
      </xdr:nvSpPr>
      <xdr:spPr>
        <a:xfrm>
          <a:off x="581025" y="14135100"/>
          <a:ext cx="2524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Windows%20XP\Configuraci&#243;n%20local\Temp\Licitacion%202001%20Timbiqui\Acts.%20Recibo%20y%20Liquid.%20Parcial%2001%20puerto%20saij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METODOLO2\Usuario\Caldono%20-%20Colegio%20La%20Aguada%20v2\PE_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METODOLO\SISTEMA\PROYECTS\pro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UZOLI~1\AppData\Local\Temp\cantidades%20apus%20presupuesto%20cerramiento%20CD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nt"/>
      <sheetName val="Actas 01"/>
      <sheetName val="cantidades de ob ACTA 02"/>
      <sheetName val="cantidades de ob"/>
      <sheetName val="ACTA modificaciones"/>
      <sheetName val="ACTA 02"/>
      <sheetName val="ACTA 01 OBRA"/>
      <sheetName val="ACTA DE PAGO"/>
      <sheetName val="ACTA PRECIOS NO PREVISTOS"/>
      <sheetName val="ACTA CHOCO"/>
      <sheetName val="presupuestos"/>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E-Indice"/>
      <sheetName val="PE-01"/>
      <sheetName val="PE-02"/>
      <sheetName val="PE-03"/>
      <sheetName val="PE-04"/>
      <sheetName val="PE-05"/>
      <sheetName val="PE-06"/>
      <sheetName val="PE-07"/>
      <sheetName val="PE-08"/>
      <sheetName val="PE-09"/>
      <sheetName val="PE-10"/>
      <sheetName val="PE-11"/>
      <sheetName val="PE-12"/>
      <sheetName val="PE-13"/>
      <sheetName val="PE-14"/>
      <sheetName val="PE-15"/>
      <sheetName val="PE-16"/>
      <sheetName val="Control"/>
      <sheetName val="preinversion"/>
      <sheetName val="ejecucion"/>
      <sheetName val="mantenimiento"/>
      <sheetName val="Listado"/>
      <sheetName val="des_rps"/>
    </sheetNames>
    <sheetDataSet>
      <sheetData sheetId="21">
        <row r="2">
          <cell r="U2" t="str">
            <v>Administración</v>
          </cell>
          <cell r="AI2" t="str">
            <v>amperio</v>
          </cell>
        </row>
        <row r="3">
          <cell r="U3" t="str">
            <v>Capacitación y asistencia técnica</v>
          </cell>
          <cell r="AI3" t="str">
            <v>bar</v>
          </cell>
        </row>
        <row r="4">
          <cell r="U4" t="str">
            <v>Dotación</v>
          </cell>
          <cell r="AI4" t="str">
            <v>becquerel</v>
          </cell>
        </row>
        <row r="5">
          <cell r="U5" t="str">
            <v>Estudios</v>
          </cell>
          <cell r="AI5" t="str">
            <v>bytes sobre segundo</v>
          </cell>
        </row>
        <row r="6">
          <cell r="U6" t="str">
            <v>Imprevistos</v>
          </cell>
          <cell r="AI6" t="str">
            <v>candela</v>
          </cell>
        </row>
        <row r="7">
          <cell r="U7" t="str">
            <v>Mantenimiento</v>
          </cell>
          <cell r="AI7" t="str">
            <v>centímetro</v>
          </cell>
        </row>
        <row r="8">
          <cell r="U8" t="str">
            <v>Obra Física</v>
          </cell>
          <cell r="AI8" t="str">
            <v>centímetro cuadrado</v>
          </cell>
        </row>
        <row r="9">
          <cell r="U9" t="str">
            <v>Otros</v>
          </cell>
          <cell r="AI9" t="str">
            <v>centímetro cúbico</v>
          </cell>
        </row>
        <row r="10">
          <cell r="AI10" t="str">
            <v>culombio</v>
          </cell>
        </row>
        <row r="11">
          <cell r="AI11" t="str">
            <v>día</v>
          </cell>
        </row>
        <row r="12">
          <cell r="AI12" t="str">
            <v>doce meses</v>
          </cell>
        </row>
        <row r="13">
          <cell r="AI13" t="str">
            <v>electronvoltio</v>
          </cell>
        </row>
        <row r="14">
          <cell r="AI14" t="str">
            <v>estereorradián</v>
          </cell>
        </row>
        <row r="15">
          <cell r="AI15" t="str">
            <v>faradio</v>
          </cell>
        </row>
        <row r="16">
          <cell r="AI16" t="str">
            <v>gigahercio</v>
          </cell>
        </row>
        <row r="17">
          <cell r="AI17" t="str">
            <v>grado</v>
          </cell>
        </row>
        <row r="18">
          <cell r="AI18" t="str">
            <v>grado Celsius</v>
          </cell>
        </row>
        <row r="19">
          <cell r="AI19" t="str">
            <v>gramo</v>
          </cell>
        </row>
        <row r="20">
          <cell r="AI20" t="str">
            <v>gramo por centímetro cúbico</v>
          </cell>
        </row>
        <row r="21">
          <cell r="AI21" t="str">
            <v>gray</v>
          </cell>
        </row>
        <row r="22">
          <cell r="AI22" t="str">
            <v>hectárea</v>
          </cell>
        </row>
        <row r="23">
          <cell r="AI23" t="str">
            <v>henrio</v>
          </cell>
        </row>
        <row r="24">
          <cell r="AI24" t="str">
            <v>hercio</v>
          </cell>
        </row>
        <row r="25">
          <cell r="AI25" t="str">
            <v>hora</v>
          </cell>
        </row>
        <row r="26">
          <cell r="AI26" t="str">
            <v>joule por kelvin</v>
          </cell>
        </row>
        <row r="27">
          <cell r="AI27" t="str">
            <v>joule por kilogramo kelvin</v>
          </cell>
        </row>
        <row r="28">
          <cell r="AI28" t="str">
            <v>julio</v>
          </cell>
        </row>
        <row r="29">
          <cell r="AI29" t="str">
            <v>kelvin</v>
          </cell>
        </row>
        <row r="30">
          <cell r="AI30" t="str">
            <v>kilogramo</v>
          </cell>
        </row>
        <row r="31">
          <cell r="AI31" t="str">
            <v>kilogramo por metro cúbico</v>
          </cell>
        </row>
        <row r="32">
          <cell r="AI32" t="str">
            <v>kilohercio</v>
          </cell>
        </row>
        <row r="33">
          <cell r="AI33" t="str">
            <v>kilómetro</v>
          </cell>
        </row>
        <row r="34">
          <cell r="AI34" t="str">
            <v>kilometro cuadrado</v>
          </cell>
        </row>
        <row r="35">
          <cell r="AI35" t="str">
            <v>kilómetro por hora</v>
          </cell>
        </row>
        <row r="36">
          <cell r="AI36" t="str">
            <v>kilovatio</v>
          </cell>
        </row>
        <row r="37">
          <cell r="AI37" t="str">
            <v>litro</v>
          </cell>
        </row>
        <row r="38">
          <cell r="AI38" t="str">
            <v>lumen</v>
          </cell>
        </row>
        <row r="39">
          <cell r="AI39" t="str">
            <v>lx</v>
          </cell>
        </row>
        <row r="40">
          <cell r="AI40" t="str">
            <v>megahercio</v>
          </cell>
        </row>
        <row r="41">
          <cell r="AI41" t="str">
            <v>megavatio</v>
          </cell>
        </row>
        <row r="42">
          <cell r="AI42" t="str">
            <v>metro</v>
          </cell>
        </row>
        <row r="43">
          <cell r="AI43" t="str">
            <v>metro a la potencia menos uno</v>
          </cell>
        </row>
        <row r="44">
          <cell r="AI44" t="str">
            <v>metro cuadrado</v>
          </cell>
        </row>
        <row r="45">
          <cell r="AI45" t="str">
            <v>metro cúbico</v>
          </cell>
        </row>
        <row r="46">
          <cell r="AI46" t="str">
            <v>metro lineal</v>
          </cell>
        </row>
        <row r="47">
          <cell r="AI47" t="str">
            <v>metro por segundo</v>
          </cell>
        </row>
        <row r="48">
          <cell r="AI48" t="str">
            <v>metro por segundo cuadrado</v>
          </cell>
        </row>
        <row r="49">
          <cell r="AI49" t="str">
            <v>microgramo</v>
          </cell>
        </row>
        <row r="50">
          <cell r="AI50" t="str">
            <v>miles de pesos moneda corriente</v>
          </cell>
        </row>
        <row r="51">
          <cell r="AI51" t="str">
            <v>miligramo</v>
          </cell>
        </row>
        <row r="52">
          <cell r="AI52" t="str">
            <v>miligramo por metro cúbico</v>
          </cell>
        </row>
        <row r="53">
          <cell r="AI53" t="str">
            <v>milímetro</v>
          </cell>
        </row>
        <row r="54">
          <cell r="AI54" t="str">
            <v>milímetro cuadrado</v>
          </cell>
        </row>
        <row r="55">
          <cell r="AI55" t="str">
            <v>milímetro cúbico</v>
          </cell>
        </row>
        <row r="56">
          <cell r="AI56" t="str">
            <v>millones pesos moneda corriente</v>
          </cell>
        </row>
        <row r="57">
          <cell r="AI57" t="str">
            <v>minuto</v>
          </cell>
        </row>
        <row r="58">
          <cell r="AI58" t="str">
            <v>minuto de  ángulo plano</v>
          </cell>
        </row>
        <row r="59">
          <cell r="AI59" t="str">
            <v>mol</v>
          </cell>
        </row>
        <row r="60">
          <cell r="AI60" t="str">
            <v>newton</v>
          </cell>
        </row>
        <row r="61">
          <cell r="AI61" t="str">
            <v>número</v>
          </cell>
        </row>
        <row r="62">
          <cell r="AI62" t="str">
            <v>Pacientes por día</v>
          </cell>
        </row>
        <row r="63">
          <cell r="AI63" t="str">
            <v>pascal</v>
          </cell>
        </row>
        <row r="64">
          <cell r="AI64" t="str">
            <v>pascal segundo</v>
          </cell>
        </row>
        <row r="65">
          <cell r="AI65" t="str">
            <v>pesos moneda corriente</v>
          </cell>
        </row>
        <row r="66">
          <cell r="AI66" t="str">
            <v>porcentaje</v>
          </cell>
        </row>
        <row r="67">
          <cell r="AI67" t="str">
            <v>radián</v>
          </cell>
        </row>
        <row r="68">
          <cell r="AI68" t="str">
            <v>radián por segundo</v>
          </cell>
        </row>
        <row r="69">
          <cell r="AI69" t="str">
            <v>radián por segundo cuadrado</v>
          </cell>
        </row>
        <row r="70">
          <cell r="AI70" t="str">
            <v>segundo</v>
          </cell>
        </row>
        <row r="71">
          <cell r="AI71" t="str">
            <v>segundo de  ángulo plano</v>
          </cell>
        </row>
        <row r="72">
          <cell r="AI72" t="str">
            <v>siemens</v>
          </cell>
        </row>
        <row r="73">
          <cell r="AI73" t="str">
            <v>siete días</v>
          </cell>
        </row>
        <row r="74">
          <cell r="AI74" t="str">
            <v>sievert</v>
          </cell>
        </row>
        <row r="75">
          <cell r="AI75" t="str">
            <v>tesla</v>
          </cell>
        </row>
        <row r="76">
          <cell r="AI76" t="str">
            <v>tonelada</v>
          </cell>
        </row>
        <row r="77">
          <cell r="AI77" t="str">
            <v>treinta días</v>
          </cell>
        </row>
        <row r="78">
          <cell r="AI78" t="str">
            <v>unidad de masa atómica</v>
          </cell>
        </row>
        <row r="79">
          <cell r="AI79" t="str">
            <v>Uno</v>
          </cell>
        </row>
        <row r="80">
          <cell r="AI80" t="str">
            <v>valor  por un día de trabajo</v>
          </cell>
        </row>
        <row r="81">
          <cell r="AI81" t="str">
            <v>vatio</v>
          </cell>
        </row>
        <row r="82">
          <cell r="AI82" t="str">
            <v>voltio por metro</v>
          </cell>
        </row>
        <row r="83">
          <cell r="AI83" t="str">
            <v>voltio</v>
          </cell>
        </row>
        <row r="84">
          <cell r="AI84" t="str">
            <v>Vatio por metro kelvin</v>
          </cell>
        </row>
        <row r="85">
          <cell r="AI85" t="str">
            <v>weber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Indice"/>
      <sheetName val="PR-01"/>
      <sheetName val="PR-02"/>
      <sheetName val="PR-03"/>
      <sheetName val="PR-04"/>
      <sheetName val="Control"/>
      <sheetName val="Indicadores de Ciencia"/>
      <sheetName val="Indicadores de Empleo"/>
      <sheetName val="Indicadores de Eficiencia"/>
      <sheetName val="Unidades"/>
      <sheetName val="Indicadores de Producto"/>
      <sheetName val="Indicadores de Impacto"/>
      <sheetName val="Indicadores Gestión"/>
      <sheetName val="Listado"/>
      <sheetName val="Entidades Financiadoras"/>
      <sheetName val="tipos_entidad"/>
      <sheetName val="tipo_recurso"/>
      <sheetName val="Hoja1"/>
      <sheetName val="PE-Indice"/>
      <sheetName val="PE-01"/>
      <sheetName val="PE-02"/>
      <sheetName val="PE-03"/>
      <sheetName val="PE-04"/>
    </sheetNames>
    <sheetDataSet>
      <sheetData sheetId="14">
        <row r="1">
          <cell r="A1" t="str">
            <v>ADMINISTRACION COMERCIAL Y FINANCIERA</v>
          </cell>
        </row>
        <row r="2">
          <cell r="A2" t="str">
            <v>ADMINISTRACION COMERCIAL Y FINANCIERA - MINTRANS</v>
          </cell>
        </row>
        <row r="3">
          <cell r="A3" t="str">
            <v>ADMINISTRACION CORTE SUPREMA DE JUSTICIA</v>
          </cell>
        </row>
        <row r="4">
          <cell r="A4" t="str">
            <v>ADMINISTRACION DE PRESTACIONES SOCIALES CAPRESUB</v>
          </cell>
        </row>
        <row r="5">
          <cell r="A5" t="str">
            <v>ADMINISTRACION DE TRIBUNALES Y JUZGADOS</v>
          </cell>
        </row>
        <row r="6">
          <cell r="A6" t="str">
            <v>ADMINISTRACION POSTAL NACIONAL</v>
          </cell>
        </row>
        <row r="7">
          <cell r="A7" t="str">
            <v>AGENCIA COLOMBIANA DE COOPERACION INTERNACIONAL</v>
          </cell>
        </row>
        <row r="8">
          <cell r="A8" t="str">
            <v>AGENCIA NACIONAL DE HIDROCARBUROS- ANH UAE</v>
          </cell>
        </row>
        <row r="9">
          <cell r="A9" t="str">
            <v>ANALISIS SOCIO ECONOMICO</v>
          </cell>
        </row>
        <row r="10">
          <cell r="A10" t="str">
            <v>ARCHIVO GENERAL DE LA NACION</v>
          </cell>
        </row>
        <row r="11">
          <cell r="A11" t="str">
            <v>AREA METROPOLITANA DEL VALLE DE ABURRA (MEDIO AMBIENTE)</v>
          </cell>
        </row>
        <row r="12">
          <cell r="A12" t="str">
            <v>ARMADA NACIONAL</v>
          </cell>
        </row>
        <row r="13">
          <cell r="A13" t="str">
            <v>ARTESANIAS DE COLOMBIA S.A.</v>
          </cell>
        </row>
        <row r="14">
          <cell r="A14" t="str">
            <v>ASISTENCIA ADMINISTRATIVA A LA RAMA JURISDICCIONAL</v>
          </cell>
        </row>
        <row r="15">
          <cell r="A15" t="str">
            <v>ASUNTOS ADMINISTRATIVOS MINRELACIONES</v>
          </cell>
        </row>
        <row r="16">
          <cell r="A16" t="str">
            <v>AUDITORIA GENERAL DE LA NACION</v>
          </cell>
        </row>
        <row r="17">
          <cell r="A17" t="str">
            <v>BANCO AGRARIO DE COLOMBIA S.A.</v>
          </cell>
        </row>
        <row r="18">
          <cell r="A18" t="str">
            <v>BANCO CENTRAL HIPOTECARIO</v>
          </cell>
        </row>
        <row r="19">
          <cell r="A19" t="str">
            <v>BIBLIOTECA PILOTO DE MEDELLIN PARA AMERICA LATINA</v>
          </cell>
        </row>
        <row r="20">
          <cell r="A20" t="str">
            <v>BIENESTAR SOCIAL DAFP</v>
          </cell>
        </row>
        <row r="21">
          <cell r="A21" t="str">
            <v>CAJA DE CREDITO AGRARIO, INDUSTRIAL Y MINERO</v>
          </cell>
        </row>
        <row r="22">
          <cell r="A22" t="str">
            <v>CAJA DE PREVISION SOCIAL DE COMUNICACIONES</v>
          </cell>
        </row>
        <row r="23">
          <cell r="A23" t="str">
            <v>CAJA DE PREVISION SOCIAL DE LA SUPERINTENDENCIA BANCARIA</v>
          </cell>
        </row>
        <row r="24">
          <cell r="A24" t="str">
            <v>CAJA DE RETIRO DE LAS FUERZAS MILITARES</v>
          </cell>
        </row>
        <row r="25">
          <cell r="A25" t="str">
            <v>CAJA DE SUELDOS DE RETIRO DE LA POLICIA NACIONAL</v>
          </cell>
        </row>
        <row r="26">
          <cell r="A26" t="str">
            <v>CAJA DE VIVIENDA MILITAR</v>
          </cell>
        </row>
        <row r="27">
          <cell r="A27" t="str">
            <v>CAJA NACIONAL DE PREVISION SOCIAL</v>
          </cell>
        </row>
        <row r="28">
          <cell r="A28" t="str">
            <v>CAMARA DE REPRESENTANTES</v>
          </cell>
        </row>
        <row r="29">
          <cell r="A29" t="str">
            <v>CENTRAL HIDROELECTRICA DE BETANIA</v>
          </cell>
        </row>
        <row r="30">
          <cell r="A30" t="str">
            <v>CENTRAL HIDROELECTRICA DEL CALDAS E.S.P.</v>
          </cell>
        </row>
        <row r="31">
          <cell r="A31" t="str">
            <v>CENTRAL HIDROELECTRICA DEL RIO ANCHICAYA</v>
          </cell>
        </row>
        <row r="32">
          <cell r="A32" t="str">
            <v>CENTRALES ELECTRICAS DEL CAUCA. E.S.P.</v>
          </cell>
        </row>
        <row r="33">
          <cell r="A33" t="str">
            <v>CENTRALES ELECTRICAS DEL NARINO E.S.P.</v>
          </cell>
        </row>
        <row r="34">
          <cell r="A34" t="str">
            <v>CENTRALES ELECTRICAS DEL NORTE DE SANTANDER S.A. -E.S.P.</v>
          </cell>
        </row>
        <row r="35">
          <cell r="A35" t="str">
            <v>CENTRO DE EDUCACION EN ADMINISTRACION DE SALUD</v>
          </cell>
        </row>
        <row r="36">
          <cell r="A36" t="str">
            <v>CENTRO DE INFORMACION Y SISTEMAS</v>
          </cell>
        </row>
        <row r="37">
          <cell r="A37" t="str">
            <v>CENTRO DERMATOLOGICO FEDERICO LLERAS ACOSTA</v>
          </cell>
        </row>
        <row r="38">
          <cell r="A38" t="str">
            <v>CENTROS EXPERIMENTALES PILOTOS</v>
          </cell>
        </row>
        <row r="39">
          <cell r="A39" t="str">
            <v>CLUB MILITAR DE OFICIALES</v>
          </cell>
        </row>
        <row r="40">
          <cell r="A40" t="str">
            <v>COLEGIO DE BOYACA</v>
          </cell>
        </row>
        <row r="41">
          <cell r="A41" t="str">
            <v>COLEGIO INTEGRADO NACIONAL ORIENTE DE CALDAS</v>
          </cell>
        </row>
        <row r="42">
          <cell r="A42" t="str">
            <v>COLEGIO MAYOR DE ANTIOQUIA</v>
          </cell>
        </row>
        <row r="43">
          <cell r="A43" t="str">
            <v>COLEGIO MAYOR DE BOLIVAR</v>
          </cell>
        </row>
        <row r="44">
          <cell r="A44" t="str">
            <v>COLEGIO MAYOR DE CAUCA</v>
          </cell>
        </row>
        <row r="45">
          <cell r="A45" t="str">
            <v>COLEGIO MAYOR DE CUNDINAMARCA</v>
          </cell>
        </row>
        <row r="46">
          <cell r="A46" t="str">
            <v>COLEGIOS COOPERATIVOS Y JORNADAS ADICIONALES</v>
          </cell>
        </row>
        <row r="47">
          <cell r="A47" t="str">
            <v>COMISARIAS NACIONALES DE POLICIA</v>
          </cell>
        </row>
        <row r="48">
          <cell r="A48" t="str">
            <v>COMISION DE REGULACION DE ENERGIA Y GAS</v>
          </cell>
        </row>
        <row r="49">
          <cell r="A49" t="str">
            <v>COMISION DE REGULACION DE ENERGIA Y GAS</v>
          </cell>
        </row>
        <row r="50">
          <cell r="A50" t="str">
            <v>COMISION NACIONAL DE REGALIAS</v>
          </cell>
        </row>
        <row r="51">
          <cell r="A51" t="str">
            <v>COMISION NACIONAL DE REGALIAS</v>
          </cell>
        </row>
        <row r="52">
          <cell r="A52" t="str">
            <v>COMISION NACIONAL DE REGALIAS EN LIQUIDACIàN</v>
          </cell>
        </row>
        <row r="53">
          <cell r="A53" t="str">
            <v>COMISION NACIONAL DE VALORES</v>
          </cell>
        </row>
        <row r="54">
          <cell r="A54" t="str">
            <v>COMISIONADO NACIONAL PARA LA POLICIA</v>
          </cell>
        </row>
        <row r="55">
          <cell r="A55" t="str">
            <v>COMPANIA NACIONAL DE NAVEGACION</v>
          </cell>
        </row>
        <row r="56">
          <cell r="A56" t="str">
            <v>CONGRESO DE LA REPUBLICA</v>
          </cell>
        </row>
        <row r="57">
          <cell r="A57" t="str">
            <v>CONSEJO SUPERIOR DE LA JUDICATURA</v>
          </cell>
        </row>
        <row r="58">
          <cell r="A58" t="str">
            <v>CORPES AMAZONIA</v>
          </cell>
        </row>
        <row r="59">
          <cell r="A59" t="str">
            <v>CORPES CENTRO ORIENTE</v>
          </cell>
        </row>
        <row r="60">
          <cell r="A60" t="str">
            <v>CORPES COSTA ATLANTICA</v>
          </cell>
        </row>
        <row r="61">
          <cell r="A61" t="str">
            <v>CORPES OCCIDENTE</v>
          </cell>
        </row>
        <row r="62">
          <cell r="A62" t="str">
            <v>CORPES ORINOQUIA</v>
          </cell>
        </row>
        <row r="63">
          <cell r="A63" t="str">
            <v>CORPORACION AUTONOMA REGIONAL DE BOYACA</v>
          </cell>
        </row>
        <row r="64">
          <cell r="A64" t="str">
            <v>CORPORACION AUTONOMA REGIONAL DE CALDAS</v>
          </cell>
        </row>
        <row r="65">
          <cell r="A65" t="str">
            <v>CORPORACION AUTONOMA REGIONAL DE CHIVOR</v>
          </cell>
        </row>
        <row r="66">
          <cell r="A66" t="str">
            <v>CORPORACION AUTONOMA REGIONAL DE CUNDINAMARCA</v>
          </cell>
        </row>
        <row r="67">
          <cell r="A67" t="str">
            <v>CORPORACION AUTONOMA REGIONAL DE DESARROLLO DE CALDAS (CORPOCALDAS)</v>
          </cell>
        </row>
        <row r="68">
          <cell r="A68" t="str">
            <v>CORPORACION AUTONOMA REGIONAL DE LA DEFENSA DE LA MESETA DE BUCARAMANGA</v>
          </cell>
        </row>
        <row r="69">
          <cell r="A69" t="str">
            <v>CORPORACION AUTONOMA REGIONAL DE LA FRONTERA NORORIENTAL</v>
          </cell>
        </row>
        <row r="70">
          <cell r="A70" t="str">
            <v>CORPORACION AUTONOMA REGIONAL DE LA GUAJIRA</v>
          </cell>
        </row>
        <row r="71">
          <cell r="A71" t="str">
            <v>CORPORACION AUTONOMA REGIONAL DE LA ORINOQUIA</v>
          </cell>
        </row>
        <row r="72">
          <cell r="A72" t="str">
            <v>CORPORACION AUTONOMA REGIONAL DE LAS CUENCAS DE LOS RIO</v>
          </cell>
        </row>
        <row r="73">
          <cell r="A73" t="str">
            <v>CORPORACION AUTONOMA REGIONAL DE LAS CUENCAS DE LOS RIOS NEGRO NARE</v>
          </cell>
        </row>
        <row r="74">
          <cell r="A74" t="str">
            <v>CORPORACION AUTONOMA REGIONAL DE LOS VALLES DEL SINU Y SAN JORGE</v>
          </cell>
        </row>
        <row r="75">
          <cell r="A75" t="str">
            <v>CORPORACION AUTONOMA REGIONAL DE NARINO</v>
          </cell>
        </row>
        <row r="76">
          <cell r="A76" t="str">
            <v>CORPORACION AUTONOMA REGIONAL DE SANTANDER</v>
          </cell>
        </row>
        <row r="77">
          <cell r="A77" t="str">
            <v>CORPORACION AUTONOMA REGIONAL DE SUCRE</v>
          </cell>
        </row>
        <row r="78">
          <cell r="A78" t="str">
            <v>CORPORACION AUTONOMA REGIONAL DEL ALTO MAGDALENA</v>
          </cell>
        </row>
        <row r="79">
          <cell r="A79" t="str">
            <v>CORPORACION AUTONOMA REGIONAL DEL ATLANTICO</v>
          </cell>
        </row>
        <row r="80">
          <cell r="A80" t="str">
            <v>CORPORACION AUTONOMA REGIONAL DEL CANAL DEL DIQUE</v>
          </cell>
        </row>
        <row r="81">
          <cell r="A81" t="str">
            <v>CORPORACION AUTONOMA REGIONAL DEL CAUCA</v>
          </cell>
        </row>
        <row r="82">
          <cell r="A82" t="str">
            <v>CORPORACION AUTONOMA REGIONAL DEL CENTRO DE ANTIOQUIA</v>
          </cell>
        </row>
        <row r="83">
          <cell r="A83" t="str">
            <v>CORPORACION AUTONOMA REGIONAL DEL CESAR</v>
          </cell>
        </row>
        <row r="84">
          <cell r="A84" t="str">
            <v>CORPORACION AUTONOMA REGIONAL DEL GUAVIO</v>
          </cell>
        </row>
        <row r="85">
          <cell r="A85" t="str">
            <v>CORPORACION AUTONOMA REGIONAL DEL MAGDALENA</v>
          </cell>
        </row>
        <row r="86">
          <cell r="A86" t="str">
            <v>CORPORACION AUTONOMA REGIONAL DEL PUTUMAYO</v>
          </cell>
        </row>
        <row r="87">
          <cell r="A87" t="str">
            <v>CORPORACION AUTONOMA REGIONAL DEL QUINDIO</v>
          </cell>
        </row>
        <row r="88">
          <cell r="A88" t="str">
            <v>CORPORACION AUTONOMA REGIONAL DEL RIO GRANDE DE LA MAGDALENA</v>
          </cell>
        </row>
        <row r="89">
          <cell r="A89" t="str">
            <v>CORPORACION AUTONOMA REGIONAL DEL RISARALDA</v>
          </cell>
        </row>
        <row r="90">
          <cell r="A90" t="str">
            <v>CORPORACION AUTONOMA REGIONAL DEL SUR DE BOLIVAR</v>
          </cell>
        </row>
        <row r="91">
          <cell r="A91" t="str">
            <v>CORPORACION AUTONOMA REGIONAL DEL TOLIMA</v>
          </cell>
        </row>
        <row r="92">
          <cell r="A92" t="str">
            <v>CORPORACION AUTONOMA REGIONAL DEL VALLE DEL CAUCA</v>
          </cell>
        </row>
        <row r="93">
          <cell r="A93" t="str">
            <v>CORPORACION AUTONOMA REGIONAL PARA EL DESARROLLO SOSTENIBLE DEL CHOCO</v>
          </cell>
        </row>
        <row r="94">
          <cell r="A94" t="str">
            <v>CORPORACION AUTONOMA REGIONAL PARA EL DESARROLLO SOSTENIBLE DEL NORTE Y ORIENTE DE LA AMAZONIA - CDA</v>
          </cell>
        </row>
        <row r="95">
          <cell r="A95" t="str">
            <v>CORPORACION COLOMBIANA PARA LA AMAZONIA - ARARACUARA</v>
          </cell>
        </row>
        <row r="96">
          <cell r="A96" t="str">
            <v>CORPORACION ELECTRICA DE LA COSTA ATLANTICA S.A.- E.S.P.</v>
          </cell>
        </row>
        <row r="97">
          <cell r="A97" t="str">
            <v>CORPORACION FINANCIERA DE DESARROLLO S.A.</v>
          </cell>
        </row>
        <row r="98">
          <cell r="A98" t="str">
            <v>CORPORACION FINANCIERA DE FOMENTO AGROPECUARIO Y DE EXP</v>
          </cell>
        </row>
        <row r="99">
          <cell r="A99" t="str">
            <v>CORPORACION FINANCIERA DEL TRANSPORTE</v>
          </cell>
        </row>
        <row r="100">
          <cell r="A100" t="str">
            <v>CORPORACION FINANCIERA POPULAR</v>
          </cell>
        </row>
        <row r="101">
          <cell r="A101" t="str">
            <v>CORPORACION FORESTAL DE VILLAVICENCIO</v>
          </cell>
        </row>
        <row r="102">
          <cell r="A102" t="str">
            <v>CORPORACION NACIONAL DE INVERSION Y FOMENTO FORESTAL</v>
          </cell>
        </row>
        <row r="103">
          <cell r="A103" t="str">
            <v>CORPORACION NACIONAL DE TURISMO</v>
          </cell>
        </row>
        <row r="104">
          <cell r="A104" t="str">
            <v>CORPORACION NACIONAL DE TURISMO</v>
          </cell>
        </row>
        <row r="105">
          <cell r="A105" t="str">
            <v>CORPORACION NACIONAL PARA EL DESARROLLO DEL CHOCO</v>
          </cell>
        </row>
        <row r="106">
          <cell r="A106" t="str">
            <v>CORPORACION PARA EL DESARROLLO SOSTENIBLE DE LA MACARENA</v>
          </cell>
        </row>
        <row r="107">
          <cell r="A107" t="str">
            <v>CORPORACION PARA EL DESARROLLO SOSTENIBLE DE LA MOJANA Y EL SAN JORGE</v>
          </cell>
        </row>
        <row r="108">
          <cell r="A108" t="str">
            <v>CORPORACION PARA EL DESARROLLO SOSTENIBLE DE LA SIERRA NEVADA DE SANTA MARTA</v>
          </cell>
        </row>
        <row r="109">
          <cell r="A109" t="str">
            <v>CORPORACION PARA EL DESARROLLO SOSTENIBLE DE URABA</v>
          </cell>
        </row>
        <row r="110">
          <cell r="A110" t="str">
            <v>CORPORACION PARA EL DESARROLLO SOSTENIBLE DEL ARCHIPIELAGO DE SAN ANDRES, PROVIDENCIA Y SANTA CATALINA</v>
          </cell>
        </row>
        <row r="111">
          <cell r="A111" t="str">
            <v>CORPORACION PARA EL DESARROLLO SOSTENIBLE DEL SUR DE LA AMAZONIA</v>
          </cell>
        </row>
        <row r="112">
          <cell r="A112" t="str">
            <v>CORPORACION PARA LA CONVIVENCIA CIUDADANA EN LA REGION DE URABA-CONCIUDADANA</v>
          </cell>
        </row>
        <row r="113">
          <cell r="A113" t="str">
            <v>CORPORACION PARA LA RECONSTRUCCION DE LA CUENCA DEL RIO PAEZ</v>
          </cell>
        </row>
        <row r="114">
          <cell r="A114" t="str">
            <v>CORPORACION PARA RECONSTRUCCION DE LA CUENCA DEL RIO PAEZ Y ZONAS ALEDA¥AS NASAKIWE</v>
          </cell>
        </row>
        <row r="115">
          <cell r="A115" t="str">
            <v>CORPORACION REGIONAL PARA EL DESARROLLO DE URABA</v>
          </cell>
        </row>
        <row r="116">
          <cell r="A116" t="str">
            <v>CORTE CONSTITUCIONAL</v>
          </cell>
        </row>
        <row r="117">
          <cell r="A117" t="str">
            <v>DEFENSA CIVIL COLOMBIANA</v>
          </cell>
        </row>
        <row r="118">
          <cell r="A118" t="str">
            <v>DEFENSORIA DEL PUEBLO</v>
          </cell>
        </row>
        <row r="119">
          <cell r="A119" t="str">
            <v>DEPARTAMENTO ADMINISTRATIVO DEL MEDIO AMBIENTE</v>
          </cell>
        </row>
        <row r="120">
          <cell r="A120" t="str">
            <v>DEPARTAMENTO ADMINISTRATIVO NACIONAL DE LA ECONOMIA SOLIDARIA GESTION GENERAL</v>
          </cell>
        </row>
        <row r="121">
          <cell r="A121" t="str">
            <v>DEPARTAMENTO ADMINISTRATIVO PARA LA GESTION DE MEDIO AMBIENTE</v>
          </cell>
        </row>
        <row r="122">
          <cell r="A122" t="str">
            <v>DEPARTAMENTO ADMINISTRATIVO SISTEMA NACIONAL AMBIENTAL- CIUDAD DE MEDELLIN</v>
          </cell>
        </row>
        <row r="123">
          <cell r="A123" t="str">
            <v>DEPARTAMENTO DISTRITAL DEL MEDIO AMBIENTE</v>
          </cell>
        </row>
        <row r="124">
          <cell r="A124" t="str">
            <v>DESARROLLO COMUNAL</v>
          </cell>
        </row>
        <row r="125">
          <cell r="A125" t="str">
            <v>DESARROLLO OPERATIVO</v>
          </cell>
        </row>
        <row r="126">
          <cell r="A126" t="str">
            <v>DIRECCION DE AGUA POTABLE Y SANEAMIENTO BASICO</v>
          </cell>
        </row>
        <row r="127">
          <cell r="A127" t="str">
            <v>DIRECCION DE BIENESTAR SOCIAL</v>
          </cell>
        </row>
        <row r="128">
          <cell r="A128" t="str">
            <v>DIRECCION DEL PLAN NACIONAL DE REHABILITACION</v>
          </cell>
        </row>
        <row r="129">
          <cell r="A129" t="str">
            <v>DIRECCION GENERAL ADMINISTRATIVA</v>
          </cell>
        </row>
        <row r="130">
          <cell r="A130" t="str">
            <v>DIRECCION GENERAL DE ADUANAS</v>
          </cell>
        </row>
        <row r="131">
          <cell r="A131" t="str">
            <v>DIRECCION GENERAL DE COMERCIO EXTERIOR</v>
          </cell>
        </row>
        <row r="132">
          <cell r="A132" t="str">
            <v>DIRECCION GENERAL DE COMERCIO EXTERIOR - DGC</v>
          </cell>
        </row>
        <row r="133">
          <cell r="A133" t="str">
            <v>DIRECCION GENERAL DE DERECHOS DE AUTOR</v>
          </cell>
        </row>
        <row r="134">
          <cell r="A134" t="str">
            <v>DIRECCION GENERAL DE LA SEGURIDAD SOCIAL</v>
          </cell>
        </row>
        <row r="135">
          <cell r="A135" t="str">
            <v>DIRECCION GENERAL DE POLITICAS JURIDICAS Y DESARROLLO LEGISLATIVO</v>
          </cell>
        </row>
        <row r="136">
          <cell r="A136" t="str">
            <v>DIRECCION GENERAL DE PREVENCION Y CONCILIACION</v>
          </cell>
        </row>
        <row r="137">
          <cell r="A137" t="str">
            <v>DIRECCION GENERAL DE SANIDAD MILITAR</v>
          </cell>
        </row>
        <row r="138">
          <cell r="A138" t="str">
            <v>DIRECCION GENERAL DE SERVICIOS ADMINISTRATIVOS</v>
          </cell>
        </row>
        <row r="139">
          <cell r="A139" t="str">
            <v>DIRECCION GENERAL DE TRANSPORTE Y TRANSITO TERRESTRE AUTOMOTOR</v>
          </cell>
        </row>
        <row r="140">
          <cell r="A140" t="str">
            <v>DIRECCION GENERAL DEL CREDITO PUBLICO</v>
          </cell>
        </row>
        <row r="141">
          <cell r="A141" t="str">
            <v>DIRECCION GENERAL DEL MENOR TRABAJADOR</v>
          </cell>
        </row>
        <row r="142">
          <cell r="A142" t="str">
            <v>DIRECCION GENERAL DEL PRESUPUESTO</v>
          </cell>
        </row>
        <row r="143">
          <cell r="A143" t="str">
            <v>DIRECCION GENERAL DEL SERVICIO NACIONAL DE EMPLEO</v>
          </cell>
        </row>
        <row r="144">
          <cell r="A144" t="str">
            <v>DIRECCION GENERAL DEL TRABAJO</v>
          </cell>
        </row>
        <row r="145">
          <cell r="A145" t="str">
            <v>DIRECCION NACIONAL DE ADMINISTRACION JUDICIAL</v>
          </cell>
        </row>
        <row r="146">
          <cell r="A146" t="str">
            <v>DIRECCION NACIONAL DE ADMINISTRACION JUDICIAL</v>
          </cell>
        </row>
        <row r="147">
          <cell r="A147" t="str">
            <v>DIRECCION NACIONAL DE ESTUPEFACIENTES</v>
          </cell>
        </row>
        <row r="148">
          <cell r="A148" t="str">
            <v>DIRECCION NACIONAL DE ESTUPEFACIENTES</v>
          </cell>
        </row>
        <row r="149">
          <cell r="A149" t="str">
            <v>DIRECCION NACIONAL PARA LA ATENCION Y PREVENCION DE DESASTRES</v>
          </cell>
        </row>
        <row r="150">
          <cell r="A150" t="str">
            <v>DIRECCION NACIONAL PARA LA EQUIDAD DE LA MUJER</v>
          </cell>
        </row>
        <row r="151">
          <cell r="A151" t="str">
            <v>DIRECCION SUPERIOR AERONAUTICA CIVIL</v>
          </cell>
        </row>
        <row r="152">
          <cell r="A152" t="str">
            <v>DIRECCION SUPERIOR DAINCO</v>
          </cell>
        </row>
        <row r="153">
          <cell r="A153" t="str">
            <v>DIRECCION SUPERIOR DANCOOP</v>
          </cell>
        </row>
        <row r="154">
          <cell r="A154" t="str">
            <v>DIRECCION SUPERIOR DANE</v>
          </cell>
        </row>
        <row r="155">
          <cell r="A155" t="str">
            <v>DIRECCION SUPERIOR DEL DAS</v>
          </cell>
        </row>
        <row r="156">
          <cell r="A156" t="str">
            <v>DIRECCION SUPERIOR DEL DEPARTAMENTO ADMINSTRATIVO DE LA FUNCION PUBLICA</v>
          </cell>
        </row>
        <row r="157">
          <cell r="A157" t="str">
            <v>DIRECCION SUPERIOR DEL MINISTERIO DE COMERCIO EXTERIOR</v>
          </cell>
        </row>
        <row r="158">
          <cell r="A158" t="str">
            <v>DIRECCION SUPERIOR DEL SERVICIO CIVIL</v>
          </cell>
        </row>
        <row r="159">
          <cell r="A159" t="str">
            <v>DIRECCION SUPERIOR ESCUELA JUDICIAL 'RODRIGO LARA BONILLA'</v>
          </cell>
        </row>
        <row r="160">
          <cell r="A160" t="str">
            <v>DIRECCION SUPERIOR INSTITUTO PARA LA SEGURIDAD SOCIAL Y BIENESTAR DE LA POLICIA NACIONAL</v>
          </cell>
        </row>
        <row r="161">
          <cell r="A161" t="str">
            <v>DIRECCION SUPERIOR MINAGRICULTURA</v>
          </cell>
        </row>
        <row r="162">
          <cell r="A162" t="str">
            <v>DIRECCION SUPERIOR MIN-COMUNICACIONES</v>
          </cell>
        </row>
        <row r="163">
          <cell r="A163" t="str">
            <v>DIRECCION SUPERIOR MINDESARROLLO</v>
          </cell>
        </row>
        <row r="164">
          <cell r="A164" t="str">
            <v>DIRECCION SUPERIOR MINHACIENDA</v>
          </cell>
        </row>
        <row r="165">
          <cell r="A165" t="str">
            <v>DIRECCION SUPERIOR MINISTERIO DEL INTERIOR</v>
          </cell>
        </row>
        <row r="166">
          <cell r="A166" t="str">
            <v>DIRECCION SUPERIOR MINISTERIO DEL MEDIO AMBIENTE</v>
          </cell>
        </row>
        <row r="167">
          <cell r="A167" t="str">
            <v>DIRECCION SUPERIOR MINISTERIO PUBLICO</v>
          </cell>
        </row>
        <row r="168">
          <cell r="A168" t="str">
            <v>DIRECCION SUPERIOR MINJUSTICIA</v>
          </cell>
        </row>
        <row r="169">
          <cell r="A169" t="str">
            <v>DIRECCION SUPERIOR MINMINAS</v>
          </cell>
        </row>
        <row r="170">
          <cell r="A170" t="str">
            <v>DIRECCION SUPERIOR MINRELACIONES</v>
          </cell>
        </row>
        <row r="171">
          <cell r="A171" t="str">
            <v>DIRECCION SUPERIOR MINSALUD</v>
          </cell>
        </row>
        <row r="172">
          <cell r="A172" t="str">
            <v>DIRECCION SUPERIOR MINSTERIO DE TRANSPORTE</v>
          </cell>
        </row>
        <row r="173">
          <cell r="A173" t="str">
            <v>DIRECCION SUPERIOR MINTRABAJO</v>
          </cell>
        </row>
        <row r="174">
          <cell r="A174" t="str">
            <v>DIRECCION SUPERIOR MOPT</v>
          </cell>
        </row>
        <row r="175">
          <cell r="A175" t="str">
            <v>DIRECCION SUPERIOR PLANEACION NACIONAL</v>
          </cell>
        </row>
        <row r="176">
          <cell r="A176" t="str">
            <v>DIRECCION SUPERIOR PRESIDENCIA DE LA REPUBLICA</v>
          </cell>
        </row>
        <row r="177">
          <cell r="A177" t="str">
            <v>DIRECCION SUPERIOR VEEDURIA DEL TESORO</v>
          </cell>
        </row>
        <row r="178">
          <cell r="A178" t="str">
            <v>DIRECCION SUPERIOR Y ADMINISTRACION GENERAL MINEDUCACIO</v>
          </cell>
        </row>
        <row r="179">
          <cell r="A179" t="str">
            <v>DIRECCION SUPERIOR Y ADMINISTRATIVA CONTRALORIA GENERAL</v>
          </cell>
        </row>
        <row r="180">
          <cell r="A180" t="str">
            <v>DIRECCION TECNICA</v>
          </cell>
        </row>
        <row r="181">
          <cell r="A181" t="str">
            <v>DIRECCION TECNICA - MINCOMUNICACIONES</v>
          </cell>
        </row>
        <row r="182">
          <cell r="A182" t="str">
            <v>DIRECCION TECNICA DAFP</v>
          </cell>
        </row>
        <row r="183">
          <cell r="A183" t="str">
            <v>DIRECCION TECNICA Y CONTROL POSTERIOR</v>
          </cell>
        </row>
        <row r="184">
          <cell r="A184" t="str">
            <v>DIRECCION Y ADMINISTRACION DE LA PROCURADURIA</v>
          </cell>
        </row>
        <row r="185">
          <cell r="A185" t="str">
            <v>DIRECCION Y ADMINISTRACION DEL SISTEMA PENITENCIARIO</v>
          </cell>
        </row>
        <row r="186">
          <cell r="A186" t="str">
            <v>DIRECCIONES TECNICAS</v>
          </cell>
        </row>
        <row r="187">
          <cell r="A187" t="str">
            <v>DIVISION DE CAMPA¥AS DIRECTAS</v>
          </cell>
        </row>
        <row r="188">
          <cell r="A188" t="str">
            <v>DIVISION DE PATOLOGIAS TROPICALES</v>
          </cell>
        </row>
        <row r="189">
          <cell r="A189" t="str">
            <v>DOCENCIA Y CAPACITACION</v>
          </cell>
        </row>
        <row r="190">
          <cell r="A190" t="str">
            <v>EDUCACION BASICA PRIMARIA</v>
          </cell>
        </row>
        <row r="191">
          <cell r="A191" t="str">
            <v>EDUCACION EN TERRITORIOS MISIONALES NO CONTRATADOS</v>
          </cell>
        </row>
        <row r="192">
          <cell r="A192" t="str">
            <v>EDUCACION EN TERRITORIOS MISIONALES POR CONTRATO</v>
          </cell>
        </row>
        <row r="193">
          <cell r="A193" t="str">
            <v>EDUCACION SECUNDARIA Y MEDIA VOCACIONAL</v>
          </cell>
        </row>
        <row r="194">
          <cell r="A194" t="str">
            <v>EJERCITO NACIONAL</v>
          </cell>
        </row>
        <row r="195">
          <cell r="A195" t="str">
            <v>ELECTRIFICADORA DE BOLIVAR</v>
          </cell>
        </row>
        <row r="196">
          <cell r="A196" t="str">
            <v>ELECTRIFICADORA DE BOYACA S.A - E.S.P.</v>
          </cell>
        </row>
        <row r="197">
          <cell r="A197" t="str">
            <v>ELECTRIFICADORA DE LA GUAJIRA</v>
          </cell>
        </row>
        <row r="198">
          <cell r="A198" t="str">
            <v>ELECTRIFICADORA DE MAGANGUE</v>
          </cell>
        </row>
        <row r="199">
          <cell r="A199" t="str">
            <v>ELECTRIFICADORA DE SAN ANDRES Y PROVIDENCIA</v>
          </cell>
        </row>
        <row r="200">
          <cell r="A200" t="str">
            <v>ELECTRIFICADORA DE SANTANDER S.A. - E.S.P.</v>
          </cell>
        </row>
        <row r="201">
          <cell r="A201" t="str">
            <v>ELECTRIFICADORA DE SUCRE</v>
          </cell>
        </row>
        <row r="202">
          <cell r="A202" t="str">
            <v>ELECTRIFICADORA DEL ATLANTICO</v>
          </cell>
        </row>
        <row r="203">
          <cell r="A203" t="str">
            <v>ELECTRIFICADORA DEL CAQUETA S.A - E.S.P.</v>
          </cell>
        </row>
        <row r="204">
          <cell r="A204" t="str">
            <v>ELECTRIFICADORA DEL CESAR</v>
          </cell>
        </row>
        <row r="205">
          <cell r="A205" t="str">
            <v>ELECTRIFICADORA DEL CHOCO</v>
          </cell>
        </row>
        <row r="206">
          <cell r="A206" t="str">
            <v>ELECTRIFICADORA DEL CORDOBA</v>
          </cell>
        </row>
        <row r="207">
          <cell r="A207" t="str">
            <v>ELECTRIFICADORA DEL HUILA S.A. - E.S.P.</v>
          </cell>
        </row>
        <row r="208">
          <cell r="A208" t="str">
            <v>ELECTRIFICADORA DEL MAGDALENA</v>
          </cell>
        </row>
        <row r="209">
          <cell r="A209" t="str">
            <v>ELECTRIFICADORA DEL META S.A. - E.S.P.</v>
          </cell>
        </row>
        <row r="210">
          <cell r="A210" t="str">
            <v>ELECTRIFICADORA DEL TOLIMA S.A. - E.S.P.</v>
          </cell>
        </row>
        <row r="211">
          <cell r="A211" t="str">
            <v>EMPRESA ANTIOQUE¥A DE ENERGIA</v>
          </cell>
        </row>
        <row r="212">
          <cell r="A212" t="str">
            <v>EMPRESA COLOMBIANA DE CARBON</v>
          </cell>
        </row>
        <row r="213">
          <cell r="A213" t="str">
            <v>EMPRESA COLOMBIANA DE MINAS</v>
          </cell>
        </row>
        <row r="214">
          <cell r="A214" t="str">
            <v>EMPRESA COLOMBIANA DE PETROLEOS</v>
          </cell>
        </row>
        <row r="215">
          <cell r="A215" t="str">
            <v>EMPRESA COLOMBIANA DE PRODUCTOS VETERINARIOS</v>
          </cell>
        </row>
        <row r="216">
          <cell r="A216" t="str">
            <v>EMPRESA COLOMBIANA DE VIAS FERREAS</v>
          </cell>
        </row>
        <row r="217">
          <cell r="A217" t="str">
            <v>EMPRESA DE ENERGIA DE BOGOTA</v>
          </cell>
        </row>
        <row r="218">
          <cell r="A218" t="str">
            <v>EMPRESA DE ENERGIA DE CUNDINAMARCA</v>
          </cell>
        </row>
        <row r="219">
          <cell r="A219" t="str">
            <v>EMPRESA DE ENERGIA DEL AMAZONAS</v>
          </cell>
        </row>
        <row r="220">
          <cell r="A220" t="str">
            <v>EMPRESA DE ENERGIA DEL ARAUCA S.A. E.S.P.</v>
          </cell>
        </row>
        <row r="221">
          <cell r="A221" t="str">
            <v>EMPRESA DE ENERGIA DEL PACIFICO S.A. EPSA E.S.P</v>
          </cell>
        </row>
        <row r="222">
          <cell r="A222" t="str">
            <v>EMPRESA DE ENERGIA DEL QUINDIO S.A. - E.S.P</v>
          </cell>
        </row>
        <row r="223">
          <cell r="A223" t="str">
            <v>EMPRESA NACIONAL DE TELECOMUNICACIONES</v>
          </cell>
        </row>
        <row r="224">
          <cell r="A224" t="str">
            <v>EMPRESA PUERTOS DE COLOMBIA</v>
          </cell>
        </row>
        <row r="225">
          <cell r="A225" t="str">
            <v>EMPRESAS MUNICIPALES DE CALI</v>
          </cell>
        </row>
        <row r="226">
          <cell r="A226" t="str">
            <v>EMPRESAS PUBLICAS DE MEDELLIN</v>
          </cell>
        </row>
        <row r="227">
          <cell r="A227" t="str">
            <v>EMPRESAS PUBLICAS DE PEREIRA</v>
          </cell>
        </row>
        <row r="228">
          <cell r="A228" t="str">
            <v>ESCUELA JUDICIAL</v>
          </cell>
        </row>
        <row r="229">
          <cell r="A229" t="str">
            <v>ESCUELA SUPERIOR DE ADMINISTRACION PUBLICA</v>
          </cell>
        </row>
        <row r="230">
          <cell r="A230" t="str">
            <v>ESTUDIOS,CONSTRUCCION,CONSERVACION Y VALORIZACION DE CA</v>
          </cell>
        </row>
        <row r="231">
          <cell r="A231" t="str">
            <v>FERROCARRILES NACIONALES DE COLOMBIA</v>
          </cell>
        </row>
        <row r="232">
          <cell r="A232" t="str">
            <v>FERROCARRILES NACIONALES DE COLOMBIA EN LIQUIDACION</v>
          </cell>
        </row>
        <row r="233">
          <cell r="A233" t="str">
            <v>FINANCIERA DE DESARROLLO TERRITORIAL</v>
          </cell>
        </row>
        <row r="234">
          <cell r="A234" t="str">
            <v>FISCALIA GENERAL DE LA NACION</v>
          </cell>
        </row>
        <row r="235">
          <cell r="A235" t="str">
            <v>FISCALIAS DE TRIBUNALES Y JUZGADOS</v>
          </cell>
        </row>
        <row r="236">
          <cell r="A236" t="str">
            <v>FISCALIAS DEL CONSEJO DE ESTADO Y TRIBUNLES ADMINISTRAT</v>
          </cell>
        </row>
        <row r="237">
          <cell r="A237" t="str">
            <v>FOMENTO DE LA INDUSTRIA DEL PETROLEO</v>
          </cell>
        </row>
        <row r="238">
          <cell r="A238" t="str">
            <v>FONDO AERONAUTICO NACIONAL</v>
          </cell>
        </row>
        <row r="239">
          <cell r="A239" t="str">
            <v>FONDO AMBIENTAL DE LA AMAZONIA</v>
          </cell>
        </row>
        <row r="240">
          <cell r="A240" t="str">
            <v>FONDO COLOMBIANO DE INVESTIGACIONES CIENTIFICAS Y PROYE</v>
          </cell>
        </row>
        <row r="241">
          <cell r="A241" t="str">
            <v>FONDO DE COFINANCIACION PARA LA INVERSION RURAL (DRI)</v>
          </cell>
        </row>
        <row r="242">
          <cell r="A242" t="str">
            <v>FONDO DE COFINANCIACION PARA LA INVERSION RURAL -DRI EN LIQUIDACION</v>
          </cell>
        </row>
        <row r="243">
          <cell r="A243" t="str">
            <v>FONDO DE COFINANCIACION PARA LA INVERSION SOCIAL - FIS</v>
          </cell>
        </row>
        <row r="244">
          <cell r="A244" t="str">
            <v>FONDO DE COMUNICACIONES</v>
          </cell>
        </row>
        <row r="245">
          <cell r="A245" t="str">
            <v>FONDO DE DESARROLLO COMUNAL</v>
          </cell>
        </row>
        <row r="246">
          <cell r="A246" t="str">
            <v>FONDO DE DESARROLLO COMUNAL Y LA PARTICIPACION</v>
          </cell>
        </row>
        <row r="247">
          <cell r="A247" t="str">
            <v>FONDO DE DESARROLLO RURAL INTEGRADO</v>
          </cell>
        </row>
        <row r="248">
          <cell r="A248" t="str">
            <v>FONDO DE FOMENTO AGROPECUARIO</v>
          </cell>
        </row>
        <row r="249">
          <cell r="A249" t="str">
            <v>FONDO DE INFRAESTRUCTURA CARCELARIA - FIC</v>
          </cell>
        </row>
        <row r="250">
          <cell r="A250" t="str">
            <v>FONDO DE INMUEBLES NACIONALES</v>
          </cell>
        </row>
        <row r="251">
          <cell r="A251" t="str">
            <v>FONDO DE PARTICIPACION CIUDADANA</v>
          </cell>
        </row>
        <row r="252">
          <cell r="A252" t="str">
            <v>FONDO DE PREVISION SOCIAL DE NOTARIADO Y REGISTRO</v>
          </cell>
        </row>
        <row r="253">
          <cell r="A253" t="str">
            <v>FONDO DE PREVISION SOCIAL DE NOTARIADO Y REGISTRO-CESANTIAS Y VIVIENDA</v>
          </cell>
        </row>
        <row r="254">
          <cell r="A254" t="str">
            <v>FONDO DE PREVISION SOCIAL DE NOTARIADO Y REGISTRO-PENSIONES</v>
          </cell>
        </row>
        <row r="255">
          <cell r="A255" t="str">
            <v>FONDO DE PREVISION SOCIAL DE NOTARIADO Y REGISTRO-SALUD</v>
          </cell>
        </row>
        <row r="256">
          <cell r="A256" t="str">
            <v>FONDO DE PREVISION SOCIAL DEL CONGRESO</v>
          </cell>
        </row>
        <row r="257">
          <cell r="A257" t="str">
            <v>FONDO DE PREVISION SOCIAL DEL CONGRESO CESANTIAS Y VIVIENDA</v>
          </cell>
        </row>
        <row r="258">
          <cell r="A258" t="str">
            <v>FONDO DE PREVISION SOCIAL DEL CONGRESO PENSIONES</v>
          </cell>
        </row>
        <row r="259">
          <cell r="A259" t="str">
            <v>FONDO DE PREVISION SOCIAL DEL CONGRESO SALUD</v>
          </cell>
        </row>
        <row r="260">
          <cell r="A260" t="str">
            <v>FONDO DE PROMOCION DE EXPORTACIONES</v>
          </cell>
        </row>
        <row r="261">
          <cell r="A261" t="str">
            <v>FONDO DE SEGURIDAD DE LA RAMA JUDICIAL Y DEL MINISTERIO PUBLICO</v>
          </cell>
        </row>
        <row r="262">
          <cell r="A262" t="str">
            <v>FONDO DE SEGURIDAD SOCIAL DEL ARTISTA COLOMBIANO</v>
          </cell>
        </row>
        <row r="263">
          <cell r="A263" t="str">
            <v>FONDO DE SOLIDARIDAD Y EMERGENCIA SOCIAL</v>
          </cell>
        </row>
        <row r="264">
          <cell r="A264" t="str">
            <v>FONDO DEL MINISTERIO DE EDUCACION</v>
          </cell>
        </row>
        <row r="265">
          <cell r="A265" t="str">
            <v>FONDO ESPECIAL DE LA PRESIDENCIA DE LA REPUBLICA</v>
          </cell>
        </row>
        <row r="266">
          <cell r="A266" t="str">
            <v>FONDO FINANCIERO AGROPECUARIO</v>
          </cell>
        </row>
        <row r="267">
          <cell r="A267" t="str">
            <v>FONDO FINANCIERO DE PROYECTOS DE DESARROLLO</v>
          </cell>
        </row>
        <row r="268">
          <cell r="A268" t="str">
            <v>FONDO NACIONAL AMBIENTAL</v>
          </cell>
        </row>
        <row r="269">
          <cell r="A269" t="str">
            <v>FONDO NACIONAL DE BIENESTAR SOCIAL</v>
          </cell>
        </row>
        <row r="270">
          <cell r="A270" t="str">
            <v>FONDO NACIONAL DE CAMINOS VECINALES</v>
          </cell>
        </row>
        <row r="271">
          <cell r="A271" t="str">
            <v>FONDO NACIONAL DE CAMINOS VECINALES EN LIQUIDACION</v>
          </cell>
        </row>
        <row r="272">
          <cell r="A272" t="str">
            <v>FONDO NACIONAL DE PROYECTOS DE DESARROLLO</v>
          </cell>
        </row>
        <row r="273">
          <cell r="A273" t="str">
            <v>FONDO NACIONAL DE REGALIAS</v>
          </cell>
        </row>
        <row r="274">
          <cell r="A274" t="str">
            <v>FONDO NACIONAL DE VIVIENDA</v>
          </cell>
        </row>
        <row r="275">
          <cell r="A275" t="str">
            <v>FONDO NACIONAL DEL AHORRO</v>
          </cell>
        </row>
        <row r="276">
          <cell r="A276" t="str">
            <v>FONDO NACIONAL DEL NOTARIADO</v>
          </cell>
        </row>
        <row r="277">
          <cell r="A277" t="str">
            <v>FONDO NACIONAL HOSPITALARIO</v>
          </cell>
        </row>
        <row r="278">
          <cell r="A278" t="str">
            <v>FONDO PARA LA RECONSTRUCCION DEL EJE CAFETERO</v>
          </cell>
        </row>
        <row r="279">
          <cell r="A279" t="str">
            <v>FONDO PASIVO SOCIAL FFNN</v>
          </cell>
        </row>
        <row r="280">
          <cell r="A280" t="str">
            <v>FONDO ROTATORIO DE ADUANAS</v>
          </cell>
        </row>
        <row r="281">
          <cell r="A281" t="str">
            <v>FONDO ROTATORIO DE LA ARMADA NACIONAL</v>
          </cell>
        </row>
        <row r="282">
          <cell r="A282" t="str">
            <v>FONDO ROTATORIO DE LA FUERZA AEREA</v>
          </cell>
        </row>
        <row r="283">
          <cell r="A283" t="str">
            <v>FONDO ROTATORIO DE LA POLICIA CESANTIAS Y VIVIENDA</v>
          </cell>
        </row>
        <row r="284">
          <cell r="A284" t="str">
            <v>FONDO ROTATORIO DE LA POLICIA NACIONAL</v>
          </cell>
        </row>
        <row r="285">
          <cell r="A285" t="str">
            <v>FONDO ROTATORIO DE LA REGISTRADURIA</v>
          </cell>
        </row>
        <row r="286">
          <cell r="A286" t="str">
            <v>FONDO ROTATORIO DE PREV. REP. Y REHA.DEL CONS. NAL ESTU</v>
          </cell>
        </row>
        <row r="287">
          <cell r="A287" t="str">
            <v>FONDO ROTATORIO DEL DANE</v>
          </cell>
        </row>
        <row r="288">
          <cell r="A288" t="str">
            <v>FONDO ROTATORIO DEL DEPARTAMENTO ADMINISTRATIVO DE SEGURIDAS</v>
          </cell>
        </row>
        <row r="289">
          <cell r="A289" t="str">
            <v>FONDO ROTATORIO DEL EJERCITO</v>
          </cell>
        </row>
        <row r="290">
          <cell r="A290" t="str">
            <v>FONDO ROTATORIO DEL MINISTERIO DE JUSTICIA</v>
          </cell>
        </row>
        <row r="291">
          <cell r="A291" t="str">
            <v>FONDO ROTATORIO DEL MINISTERIO DE RELACIONES EXTERIORES</v>
          </cell>
        </row>
        <row r="292">
          <cell r="A292" t="str">
            <v>FONDO VIAL NACIONAL</v>
          </cell>
        </row>
        <row r="293">
          <cell r="A293" t="str">
            <v>FORMACION Y CAPACITACION DE PERSONAL</v>
          </cell>
        </row>
        <row r="294">
          <cell r="A294" t="str">
            <v>GESTION GENERAL MINISTERIO DE AMBIENTE, VIVIENDA Y DESARROLLO TERRITORIAL- GESTIàN GENERAL</v>
          </cell>
        </row>
        <row r="295">
          <cell r="A295" t="str">
            <v>GESTION GENERAL MINISTERIO DE COMERCIO, INDUSTRIA Y TURISMO</v>
          </cell>
        </row>
        <row r="296">
          <cell r="A296" t="str">
            <v>GESTION GENERAL MINISTERIO DE LA PROTECCION SOCIAL</v>
          </cell>
        </row>
        <row r="297">
          <cell r="A297" t="str">
            <v>GESTION GENERAL MINISTERIO DEL INTERIOR Y DE JUSTICIA</v>
          </cell>
        </row>
        <row r="298">
          <cell r="A298" t="str">
            <v>HIDROELECTRICA LA MIEL</v>
          </cell>
        </row>
        <row r="299">
          <cell r="A299" t="str">
            <v>HOSPITAL MILITAR CENTRAL</v>
          </cell>
        </row>
        <row r="300">
          <cell r="A300" t="str">
            <v>IMPRENTA NACIONAL DE COLOMBIA</v>
          </cell>
        </row>
        <row r="301">
          <cell r="A301" t="str">
            <v>INDUSTRIA MILITAR</v>
          </cell>
        </row>
        <row r="302">
          <cell r="A302" t="str">
            <v>INDUSTRIA Y COMERCIO</v>
          </cell>
        </row>
        <row r="303">
          <cell r="A303" t="str">
            <v>INFORMACION TECNICO ESTADISTICA</v>
          </cell>
        </row>
        <row r="304">
          <cell r="A304" t="str">
            <v>INSPECCION Y CONTROL DE SOCIEDADES</v>
          </cell>
        </row>
        <row r="305">
          <cell r="A305" t="str">
            <v>INST. NAL. DE VIVIENDA DE INTERES SOCIAL Y REF. URBANA</v>
          </cell>
        </row>
        <row r="306">
          <cell r="A306" t="str">
            <v>INST.TECN.NAL. DE COMERCIO SIMON RODRIGUEZ - CALI</v>
          </cell>
        </row>
        <row r="307">
          <cell r="A307" t="str">
            <v>INSTITUTO AMAZONICO DE INVESTIGACIONES CIENTIFICAS</v>
          </cell>
        </row>
        <row r="308">
          <cell r="A308" t="str">
            <v>INSTITUTO CARO Y CUERVO</v>
          </cell>
        </row>
        <row r="309">
          <cell r="A309" t="str">
            <v>INSTITUTO CASAS FISCALES DEL EJERCITO</v>
          </cell>
        </row>
        <row r="310">
          <cell r="A310" t="str">
            <v>INSTITUTO COLOMBIANO AGROPECUARIO</v>
          </cell>
        </row>
        <row r="311">
          <cell r="A311" t="str">
            <v>INSTITUTO COLOMBIANO DE ANTROPOLOGIA E HISTORIA</v>
          </cell>
        </row>
        <row r="312">
          <cell r="A312" t="str">
            <v>INSTITUTO COLOMBIANO DE ANTROPOLOGÖA E HISTORIA</v>
          </cell>
        </row>
        <row r="313">
          <cell r="A313" t="str">
            <v>INSTITUTO COLOMBIANO DE ASUNTOS NUCLEARES</v>
          </cell>
        </row>
        <row r="314">
          <cell r="A314" t="str">
            <v>INSTITUTO COLOMBIANO DE BIENESTAR FAMILIAR</v>
          </cell>
        </row>
        <row r="315">
          <cell r="A315" t="str">
            <v>INSTITUTO COLOMBIANO DE COMERCIO EXTERIOR</v>
          </cell>
        </row>
        <row r="316">
          <cell r="A316" t="str">
            <v>INSTITUTO COLOMBIANO DE CONSTRUCCIONES ESCOLARES</v>
          </cell>
        </row>
        <row r="317">
          <cell r="A317" t="str">
            <v>INSTITUTO COLOMBIANO DE CREDITO EDUCATIVO Y ESTUDIOS TECNICOS EN EL EXTERIOR "MARIANO OSPINA PEREZ"</v>
          </cell>
        </row>
        <row r="318">
          <cell r="A318" t="str">
            <v>INSTITUTO COLOMBIANO DE CULTURA</v>
          </cell>
        </row>
        <row r="319">
          <cell r="A319" t="str">
            <v>INSTITUTO COLOMBIANO DE CULTURA HISPANICA</v>
          </cell>
        </row>
        <row r="320">
          <cell r="A320" t="str">
            <v>INSTITUTO COLOMBIANO DE DESARROLLO RURAL - INCODER</v>
          </cell>
        </row>
        <row r="321">
          <cell r="A321" t="str">
            <v>INSTITUTO COLOMBIANO DE ENERGIA ELECTRICA</v>
          </cell>
        </row>
        <row r="322">
          <cell r="A322" t="str">
            <v>INSTITUTO COLOMBIANO DE HIDROLOGIA,METEREOLOGIA Y ADECU</v>
          </cell>
        </row>
        <row r="323">
          <cell r="A323" t="str">
            <v>INSTITUTO COLOMBIANO DE INVESTIGACION CULTURAL</v>
          </cell>
        </row>
        <row r="324">
          <cell r="A324" t="str">
            <v>INSTITUTO COLOMBIANO DE LA PARTICIPACION JORGE ELIECER GAITAN</v>
          </cell>
        </row>
        <row r="325">
          <cell r="A325" t="str">
            <v>INSTITUTO COLOMBIANO DE LA REFORMA AGRARIA</v>
          </cell>
        </row>
        <row r="326">
          <cell r="A326" t="str">
            <v>INSTITUTO COLOMBIANO DE LA REFORMA AGRARIA - SALUD</v>
          </cell>
        </row>
        <row r="327">
          <cell r="A327" t="str">
            <v>INSTITUTO COLOMBIANO DE LA REFORMA AGRARIA -GESTION GENERAL</v>
          </cell>
        </row>
        <row r="328">
          <cell r="A328" t="str">
            <v>INSTITUTO COLOMBIANO DEL DEPORTE</v>
          </cell>
        </row>
        <row r="329">
          <cell r="A329" t="str">
            <v>INSTITUTO COLOMBIANO PARA DESARROLLO DE CIENCIA Y TECNOLOGIA FRANCISCO JOSE DE CALDAS</v>
          </cell>
        </row>
        <row r="330">
          <cell r="A330" t="str">
            <v>INSTITUTO COLOMBIANO PARA EL FOMENTO DE LA EDUCACION SUPERIOR</v>
          </cell>
        </row>
        <row r="331">
          <cell r="A331" t="str">
            <v>INSTITUTO DE CIENCIAS NECLEARES Y ENERGIA ALTERNATIVAS (INEA)</v>
          </cell>
        </row>
        <row r="332">
          <cell r="A332" t="str">
            <v>INSTITUTO DE DESARROLLO DE RECURSOS NATURALES Y RENOVAB</v>
          </cell>
        </row>
        <row r="333">
          <cell r="A333" t="str">
            <v>INSTITUTO DE EDUCACION TECNICA PROFESIONAL DE ROLDANILLO</v>
          </cell>
        </row>
        <row r="334">
          <cell r="A334" t="str">
            <v>INSTITUTO DE ESTUDIOS DEL MINISTERIO PUBLICO</v>
          </cell>
        </row>
        <row r="335">
          <cell r="A335" t="str">
            <v>INSTITUTO DE FOMENTO INDUSTRIAL</v>
          </cell>
        </row>
        <row r="336">
          <cell r="A336" t="str">
            <v>INSTITUTO DE HIDROLOGIA, METEOROLOGIA Y ESTUDIOS AMBIENTALES</v>
          </cell>
        </row>
        <row r="337">
          <cell r="A337" t="str">
            <v>INSTITUTO DE INVESTIGACION DE RECURSOS BIOLOGICOS "ALEXANDER VON HUMBOLDT"</v>
          </cell>
        </row>
        <row r="338">
          <cell r="A338" t="str">
            <v>INSTITUTO DE INVESTIGACION E INFORMACION GEOCIENTIFICA, MINERO AMBIENTAL Y NUCLEAR</v>
          </cell>
        </row>
        <row r="339">
          <cell r="A339" t="str">
            <v>INSTITUTO DE INVESTIGACIONES AMBIENTALES DEL PACIFICO "JOHN VON NEUMANN"</v>
          </cell>
        </row>
        <row r="340">
          <cell r="A340" t="str">
            <v>INSTITUTO DE INVESTIGACIONES MARINAS Y COSTERAS "JOSE BENITO VIVES DE ANDREIS"</v>
          </cell>
        </row>
        <row r="341">
          <cell r="A341" t="str">
            <v>INSTITUTO DE INVESTIGACIONES TECNOLOGICAS</v>
          </cell>
        </row>
        <row r="342">
          <cell r="A342" t="str">
            <v>INSTITUTO DE LA REFORMA AGRARIA -INCORA EN LIQUIDACION</v>
          </cell>
        </row>
        <row r="343">
          <cell r="A343" t="str">
            <v>INSTITUTO DE MERCADEO AGROPECUARIO</v>
          </cell>
        </row>
        <row r="344">
          <cell r="A344" t="str">
            <v>INSTITUTO DE MERCADEO AGROPECUARIO</v>
          </cell>
        </row>
        <row r="345">
          <cell r="A345" t="str">
            <v>INSTITUTO DE PESCA Y ACUICULTURA -INPA EN LIQUIDACION</v>
          </cell>
        </row>
        <row r="346">
          <cell r="A346" t="str">
            <v>INSTITUTO DE PLANIFICACION Y PROMOCION DE SOLUCIONES ENERGETICAS S.A.</v>
          </cell>
        </row>
        <row r="347">
          <cell r="A347" t="str">
            <v>INSTITUTO DE SALUD DE LAS FUERZAS MILITARES</v>
          </cell>
        </row>
        <row r="348">
          <cell r="A348" t="str">
            <v>INSTITUTO DE SEGUROS SOCIALES</v>
          </cell>
        </row>
        <row r="349">
          <cell r="A349" t="str">
            <v>INSTITUTO GEOGRAFICO AGUSTIN CODAZZI</v>
          </cell>
        </row>
        <row r="350">
          <cell r="A350" t="str">
            <v>INSTITUTO NACIONAL DE ADECUACION DE TIERRAS</v>
          </cell>
        </row>
        <row r="351">
          <cell r="A351" t="str">
            <v>INSTITUTO NACIONAL DE ADECUACION DE TIERRAS -INAT EN LIQUIDACION</v>
          </cell>
        </row>
        <row r="352">
          <cell r="A352" t="str">
            <v>INSTITUTO NACIONAL DE CANCEROLOGIA</v>
          </cell>
        </row>
        <row r="353">
          <cell r="A353" t="str">
            <v>INSTITUTO NACIONAL DE CONCESIONES -INCO</v>
          </cell>
        </row>
        <row r="354">
          <cell r="A354" t="str">
            <v>INSTITUTO NACIONAL DE MEDICINA LEGAL Y CIENCIAS FORENSES</v>
          </cell>
        </row>
        <row r="355">
          <cell r="A355" t="str">
            <v>INSTITUTO NACIONAL DE PESCA Y ACUICULTURA</v>
          </cell>
        </row>
        <row r="356">
          <cell r="A356" t="str">
            <v>INSTITUTO NACIONAL DE RADIO Y TELEVISION</v>
          </cell>
        </row>
        <row r="357">
          <cell r="A357" t="str">
            <v>INSTITUTO NACIONAL DE SALUD</v>
          </cell>
        </row>
        <row r="358">
          <cell r="A358" t="str">
            <v>INSTITUTO NACIONAL DE VIAS</v>
          </cell>
        </row>
        <row r="359">
          <cell r="A359" t="str">
            <v>INSTITUTO NACIONAL DEL TRANSPORTE</v>
          </cell>
        </row>
        <row r="360">
          <cell r="A360" t="str">
            <v>INSTITUTO NACIONAL PARA CIEGOS</v>
          </cell>
        </row>
        <row r="361">
          <cell r="A361" t="str">
            <v>INSTITUTO NACIONAL PARA LA PREVENCION Y PROBLEMAS DE DISCAPACIDAD</v>
          </cell>
        </row>
        <row r="362">
          <cell r="A362" t="str">
            <v>INSTITUTO NACIONAL PARA LA VIGILANCIA DE MEDICAMENTOS Y ALIMENTOS - INVIMA</v>
          </cell>
        </row>
        <row r="363">
          <cell r="A363" t="str">
            <v>INSTITUTO NACIONAL PARA SORDOS</v>
          </cell>
        </row>
        <row r="364">
          <cell r="A364" t="str">
            <v>INSTITUTO NACIONAL PENITENCIARIO Y CARCELARIO - INPEC</v>
          </cell>
        </row>
        <row r="365">
          <cell r="A365" t="str">
            <v>INSTITUTO NAL. FORMACION TECN. PROF. SAN JUAN DEL CESAR</v>
          </cell>
        </row>
        <row r="366">
          <cell r="A366" t="str">
            <v>INSTITUTO NAL. FORMACION TECNICA PROFESIONAL CIENAGA</v>
          </cell>
        </row>
        <row r="367">
          <cell r="A367" t="str">
            <v>INSTITUTO NAL. FORMACION TECNICA PROFESIONAL SAN ANDRES</v>
          </cell>
        </row>
        <row r="368">
          <cell r="A368" t="str">
            <v>INSTITUTO PARA EL DESARROLLO DE LA DEMOCRACIA LUIS CARLOS GALAN SARMIENTO</v>
          </cell>
        </row>
        <row r="369">
          <cell r="A369" t="str">
            <v>INSTITUTO PARA LA SEGURIDAD SOCIAL Y BIENESTAR DE LA POLICIA NACIONAL</v>
          </cell>
        </row>
        <row r="370">
          <cell r="A370" t="str">
            <v>INSTITUTO SUPERIOR DE EDUCACION RURAL DE PAMPLONA</v>
          </cell>
        </row>
        <row r="371">
          <cell r="A371" t="str">
            <v>INSTITUTO TECNICO AGRICOLA DE BUGA</v>
          </cell>
        </row>
        <row r="372">
          <cell r="A372" t="str">
            <v>INSTITUTO TECNICO CENTRAL DE BOGOTA</v>
          </cell>
        </row>
        <row r="373">
          <cell r="A373" t="str">
            <v>INSTITUTO TECNOLOGICO DEL PUTUMAYO</v>
          </cell>
        </row>
        <row r="374">
          <cell r="A374" t="str">
            <v>INSTITUTO TECNOLOGICO PASCUAL BRAVO-MEDELLIN</v>
          </cell>
        </row>
        <row r="375">
          <cell r="A375" t="str">
            <v>INSTITUTO TEGNOLOGICO DE SOLEDAD ATLANTICO - ITSA</v>
          </cell>
        </row>
        <row r="376">
          <cell r="A376" t="str">
            <v>INSTITUTO. TOLIMENSE DE FORMACION TEC. PROF. DEL ESPINAL</v>
          </cell>
        </row>
        <row r="377">
          <cell r="A377" t="str">
            <v>INSTRUCCION CRIMINAL</v>
          </cell>
        </row>
        <row r="378">
          <cell r="A378" t="str">
            <v>INSTRUCCION CRIMINAL-POLICIA JUDICIAL</v>
          </cell>
        </row>
        <row r="379">
          <cell r="A379" t="str">
            <v>INTERCONEXION ELECTRICA S.A. - E.S.P.</v>
          </cell>
        </row>
        <row r="380">
          <cell r="A380" t="str">
            <v>LICITACIONES Y CONTRATOS</v>
          </cell>
        </row>
        <row r="381">
          <cell r="A381" t="str">
            <v>LICITACIONES Y CONTRATOS - MINTRANS</v>
          </cell>
        </row>
        <row r="382">
          <cell r="A382" t="str">
            <v>MINERALES DE COLOMBIA</v>
          </cell>
        </row>
        <row r="383">
          <cell r="A383" t="str">
            <v>MINISTERIO DE LA CULTURA-GESTION GENERAL</v>
          </cell>
        </row>
        <row r="384">
          <cell r="A384" t="str">
            <v>MULTIPROPOSITO DE URRA S.A.</v>
          </cell>
        </row>
        <row r="385">
          <cell r="A385" t="str">
            <v>OBRAS HIDRAULICAS Y TRANSPORTE FLUVIAL</v>
          </cell>
        </row>
        <row r="386">
          <cell r="A386" t="str">
            <v>OBRAS HIDRAULICAS Y TRANSPORTE FLUVIAL - MINTRANS</v>
          </cell>
        </row>
        <row r="387">
          <cell r="A387" t="str">
            <v>OFICINA DE PLANEACION DEPARTAMENTAL DE AMAZONAS</v>
          </cell>
        </row>
        <row r="388">
          <cell r="A388" t="str">
            <v>OFICINA DE PLANEACION DEPARTAMENTAL DE ANTIOQUIA</v>
          </cell>
        </row>
        <row r="389">
          <cell r="A389" t="str">
            <v>OFICINA DE PLANEACION DEPARTAMENTAL DE ARAUCA</v>
          </cell>
        </row>
        <row r="390">
          <cell r="A390" t="str">
            <v>OFICINA DE PLANEACION DEPARTAMENTAL DE BOLIVAR</v>
          </cell>
        </row>
        <row r="391">
          <cell r="A391" t="str">
            <v>OFICINA DE PLANEACION DEPARTAMENTAL DE BOYACA</v>
          </cell>
        </row>
        <row r="392">
          <cell r="A392" t="str">
            <v>OFICINA DE PLANEACION DEPARTAMENTAL DE CALDAS</v>
          </cell>
        </row>
        <row r="393">
          <cell r="A393" t="str">
            <v>OFICINA DE PLANEACION DEPARTAMENTAL DE CAQUETA</v>
          </cell>
        </row>
        <row r="394">
          <cell r="A394" t="str">
            <v>OFICINA DE PLANEACION DEPARTAMENTAL DE CASANARE</v>
          </cell>
        </row>
        <row r="395">
          <cell r="A395" t="str">
            <v>OFICINA DE PLANEACION DEPARTAMENTAL DE CORDOBA</v>
          </cell>
        </row>
        <row r="396">
          <cell r="A396" t="str">
            <v>OFICINA DE PLANEACION DEPARTAMENTAL DE CUNDINAMARCA</v>
          </cell>
        </row>
        <row r="397">
          <cell r="A397" t="str">
            <v>OFICINA DE PLANEACION DEPARTAMENTAL DE GUAINIA</v>
          </cell>
        </row>
        <row r="398">
          <cell r="A398" t="str">
            <v>OFICINA DE PLANEACION DEPARTAMENTAL DE GUAVIARE</v>
          </cell>
        </row>
        <row r="399">
          <cell r="A399" t="str">
            <v>OFICINA DE PLANEACION DEPARTAMENTAL DE LA GUAJIRA</v>
          </cell>
        </row>
        <row r="400">
          <cell r="A400" t="str">
            <v>OFICINA DE PLANEACION DEPARTAMENTAL DE NARINO</v>
          </cell>
        </row>
        <row r="401">
          <cell r="A401" t="str">
            <v>OFICINA DE PLANEACION DEPARTAMENTAL DE NTE DE SANTANDER</v>
          </cell>
        </row>
        <row r="402">
          <cell r="A402" t="str">
            <v>OFICINA DE PLANEACION DEPARTAMENTAL DE QUINDIO</v>
          </cell>
        </row>
        <row r="403">
          <cell r="A403" t="str">
            <v>OFICINA DE PLANEACION DEPARTAMENTAL DE RISARALDA</v>
          </cell>
        </row>
        <row r="404">
          <cell r="A404" t="str">
            <v>OFICINA DE PLANEACION DEPARTAMENTAL DE SAN ANDRES</v>
          </cell>
        </row>
        <row r="405">
          <cell r="A405" t="str">
            <v>OFICINA DE PLANEACION DEPARTAMENTAL DE SANTANDER</v>
          </cell>
        </row>
        <row r="406">
          <cell r="A406" t="str">
            <v>OFICINA DE PLANEACION DEPARTAMENTAL DE SUCRE</v>
          </cell>
        </row>
        <row r="407">
          <cell r="A407" t="str">
            <v>OFICINA DE PLANEACION DEPARTAMENTAL DE VAUPES</v>
          </cell>
        </row>
        <row r="408">
          <cell r="A408" t="str">
            <v>OFICINA DE PLANEACION DEPARTAMENTAL DE VICHADA</v>
          </cell>
        </row>
        <row r="409">
          <cell r="A409" t="str">
            <v>OFICINA DE PLANEACION DEPARTAMENTAL DEL ATLANTICO</v>
          </cell>
        </row>
        <row r="410">
          <cell r="A410" t="str">
            <v>OFICINA DE PLANEACION DEPARTAMENTAL DEL CAUCA</v>
          </cell>
        </row>
        <row r="411">
          <cell r="A411" t="str">
            <v>OFICINA DE PLANEACION DEPARTAMENTAL DEL CESAR</v>
          </cell>
        </row>
        <row r="412">
          <cell r="A412" t="str">
            <v>OFICINA DE PLANEACION DEPARTAMENTAL DEL CHOCO</v>
          </cell>
        </row>
        <row r="413">
          <cell r="A413" t="str">
            <v>OFICINA DE PLANEACION DEPARTAMENTAL DEL HUILA</v>
          </cell>
        </row>
        <row r="414">
          <cell r="A414" t="str">
            <v>OFICINA DE PLANEACION DEPARTAMENTAL DEL MAGDALENA</v>
          </cell>
        </row>
        <row r="415">
          <cell r="A415" t="str">
            <v>OFICINA DE PLANEACION DEPARTAMENTAL DEL META</v>
          </cell>
        </row>
        <row r="416">
          <cell r="A416" t="str">
            <v>OFICINA DE PLANEACION DEPARTAMENTAL DEL PUTUMAYO</v>
          </cell>
        </row>
        <row r="417">
          <cell r="A417" t="str">
            <v>OFICINA DE PLANEACION DEPARTAMENTAL DEL TOLIMA</v>
          </cell>
        </row>
        <row r="418">
          <cell r="A418" t="str">
            <v>OFICINA DE PLANEACION DEPARTAMENTAL DEL VALLE</v>
          </cell>
        </row>
        <row r="419">
          <cell r="A419" t="str">
            <v>OPERACION ADMINISTRATIVA DE LA FUERZA AEREA COLOMBIANA</v>
          </cell>
        </row>
        <row r="420">
          <cell r="A420" t="str">
            <v>OPERACION ADMINISTRATIVA DEL COMANDO GENERAL</v>
          </cell>
        </row>
        <row r="421">
          <cell r="A421" t="str">
            <v>OPERACION ADMINISTRATIVA DIRECCION SUPERIOR MINDEFENSA</v>
          </cell>
        </row>
        <row r="422">
          <cell r="A422" t="str">
            <v>OPERACION ADMINISTRATIVA UNIVERSIDAD NUEVA GRANADA</v>
          </cell>
        </row>
        <row r="423">
          <cell r="A423" t="str">
            <v>ORGANIZACION CAMPESINA</v>
          </cell>
        </row>
        <row r="424">
          <cell r="A424" t="str">
            <v>PARTICIPACION IMPUESTO A LAS VENTAS</v>
          </cell>
        </row>
        <row r="425">
          <cell r="A425" t="str">
            <v>PENSIONES CAJANAL</v>
          </cell>
        </row>
        <row r="426">
          <cell r="A426" t="str">
            <v>PENSIONES CAPRECOM</v>
          </cell>
        </row>
        <row r="427">
          <cell r="A427" t="str">
            <v>PENSIONES- CAPRESUB</v>
          </cell>
        </row>
        <row r="428">
          <cell r="A428" t="str">
            <v>PLANTELES EDUCATIVOS - APORTES</v>
          </cell>
        </row>
        <row r="429">
          <cell r="A429" t="str">
            <v>PLANTELES NACIONALES</v>
          </cell>
        </row>
        <row r="430">
          <cell r="A430" t="str">
            <v>POLICIA NACIONAL</v>
          </cell>
        </row>
        <row r="431">
          <cell r="A431" t="str">
            <v>POLICIA NACIONAL - SALUD</v>
          </cell>
        </row>
        <row r="432">
          <cell r="A432" t="str">
            <v>PROCESAMIENTO DE INFORMACION</v>
          </cell>
        </row>
        <row r="433">
          <cell r="A433" t="str">
            <v>PROMOTORA DE VACACIONES Y RECREACION SOCIAL (EN LIQUIDACION)</v>
          </cell>
        </row>
        <row r="434">
          <cell r="A434" t="str">
            <v>RED DE SOLIDARIDAD</v>
          </cell>
        </row>
        <row r="435">
          <cell r="A435" t="str">
            <v>REGISTRADURIA NACIONAL DEL ESTADO CIVIL-ELECCIONES</v>
          </cell>
        </row>
        <row r="436">
          <cell r="A436" t="str">
            <v>REGISTRADURIA NACIONAL DEL ESTADO CIVIL-IDENTIFICACION</v>
          </cell>
        </row>
        <row r="437">
          <cell r="A437" t="str">
            <v>RELACIONES INDUSTRIALES</v>
          </cell>
        </row>
        <row r="438">
          <cell r="A438" t="str">
            <v>RELACIONES INDUSTRIALES - MINTRANS</v>
          </cell>
        </row>
        <row r="439">
          <cell r="A439" t="str">
            <v>RESIDENCIAS FEMENINAS DEL MINISTERIO DE EDUCACION NACIONAL</v>
          </cell>
        </row>
        <row r="440">
          <cell r="A440" t="str">
            <v>SALUD CAJANAL</v>
          </cell>
        </row>
        <row r="441">
          <cell r="A441" t="str">
            <v>SALUD CAPRECOM</v>
          </cell>
        </row>
        <row r="442">
          <cell r="A442" t="str">
            <v>SALUD- CAPRESUB</v>
          </cell>
        </row>
        <row r="443">
          <cell r="A443" t="str">
            <v>SALUD -DIRECCION SUPERIOR INSTITUTO PARA LA SEGURIDAD SOCIAL Y BIENESTAR DE LA POLICIA NACIONAL</v>
          </cell>
        </row>
        <row r="444">
          <cell r="A444" t="str">
            <v>SANATORIO DE AGUA DE DIOS</v>
          </cell>
        </row>
        <row r="445">
          <cell r="A445" t="str">
            <v>SANATORIO DE CONTRATACION</v>
          </cell>
        </row>
        <row r="446">
          <cell r="A446" t="str">
            <v>SANIDAD Y ASISTENCIA SOCIAL</v>
          </cell>
        </row>
        <row r="447">
          <cell r="A447" t="str">
            <v>SECRETARIA DE FOMENTO DEL HUILA</v>
          </cell>
        </row>
        <row r="448">
          <cell r="A448" t="str">
            <v>SECRETARIA DE INTEGRACION POPULAR</v>
          </cell>
        </row>
        <row r="449">
          <cell r="A449" t="str">
            <v>SEDE CENTRAL (FONDO ROTATORIO MINISTERIO DE JUSTICIA)</v>
          </cell>
        </row>
        <row r="450">
          <cell r="A450" t="str">
            <v>SENADO DE LA REPUBLICA</v>
          </cell>
        </row>
        <row r="451">
          <cell r="A451" t="str">
            <v>SERVICIO DE AERONAVEGACION A TERRITORIOS NACIONALES</v>
          </cell>
        </row>
        <row r="452">
          <cell r="A452" t="str">
            <v>SERVICIO DE LA DEUDA EXTERNA</v>
          </cell>
        </row>
        <row r="453">
          <cell r="A453" t="str">
            <v>SERVICIO DE LA DEUDA INTERNA</v>
          </cell>
        </row>
        <row r="454">
          <cell r="A454" t="str">
            <v>SERVICIO DE LA DEUDA PUBLICA NACIONAL</v>
          </cell>
        </row>
        <row r="455">
          <cell r="A455" t="str">
            <v>SERVICIO DE MEDICINA LEGAL E INVESTIGACIONES FORENCES</v>
          </cell>
        </row>
        <row r="456">
          <cell r="A456" t="str">
            <v>SERVICIO DE NAVEGACION ARMADA REPUBLICA DE COLOMBIA</v>
          </cell>
        </row>
        <row r="457">
          <cell r="A457" t="str">
            <v>SERVICIO EXTERIOR Y CUOTAS INTERNACIONALES MINRELACIONES</v>
          </cell>
        </row>
        <row r="458">
          <cell r="A458" t="str">
            <v>SERVICIO NACIONAL DE APRENDIZAJE</v>
          </cell>
        </row>
        <row r="459">
          <cell r="A459" t="str">
            <v>SERVICIOS ADMINISTRATIVOS</v>
          </cell>
        </row>
        <row r="460">
          <cell r="A460" t="str">
            <v>SERVICIOS POLICIALES</v>
          </cell>
        </row>
        <row r="461">
          <cell r="A461" t="str">
            <v>SERVICIOS SECCIONALES DE SALUD</v>
          </cell>
        </row>
        <row r="462">
          <cell r="A462" t="str">
            <v>SOCIEDAD CARBONES DE COLOMBIA</v>
          </cell>
        </row>
        <row r="463">
          <cell r="A463" t="str">
            <v>SOCIEDAD FINANCIERA DE DESARROLLO TERRITORIAL S.A. - FINDETER</v>
          </cell>
        </row>
        <row r="464">
          <cell r="A464" t="str">
            <v>SUPERINTENDENCIA BANCARIA</v>
          </cell>
        </row>
        <row r="465">
          <cell r="A465" t="str">
            <v>SUPERINTENDENCIA DE CONTROL DE CAMBIOS</v>
          </cell>
        </row>
        <row r="466">
          <cell r="A466" t="str">
            <v>SUPERINTENDENCIA DE INDUSTRIA Y COMERCIO</v>
          </cell>
        </row>
        <row r="467">
          <cell r="A467" t="str">
            <v>SUPERINTENDENCIA DE LA ECONOMIA SOLIDARIA</v>
          </cell>
        </row>
        <row r="468">
          <cell r="A468" t="str">
            <v>SUPERINTENDENCIA DE NOTARIADO Y REGISTRO</v>
          </cell>
        </row>
        <row r="469">
          <cell r="A469" t="str">
            <v>SUPERINTENDENCIA DE PUERTOS Y TRANSPORTE</v>
          </cell>
        </row>
        <row r="470">
          <cell r="A470" t="str">
            <v>SUPERINTENDENCIA DE PUERTOS Y TRANSPORTE, SUPERTRANSPORTE</v>
          </cell>
        </row>
        <row r="471">
          <cell r="A471" t="str">
            <v>SUPERINTENDENCIA DE SEGUROS DE SALUD</v>
          </cell>
        </row>
        <row r="472">
          <cell r="A472" t="str">
            <v>SUPERINTENDENCIA DE SERVICIOS PUBLICOS DOMICILIARIOS</v>
          </cell>
        </row>
        <row r="473">
          <cell r="A473" t="str">
            <v>SUPERINTENDENCIA DE SOCIEDADES</v>
          </cell>
        </row>
        <row r="474">
          <cell r="A474" t="str">
            <v>SUPERINTENDENCIA DE SUBSIDIO FAMILIAR</v>
          </cell>
        </row>
        <row r="475">
          <cell r="A475" t="str">
            <v>SUPERINTENDENCIA DE VALORES</v>
          </cell>
        </row>
        <row r="476">
          <cell r="A476" t="str">
            <v>SUPERINTENDENCIA DE VIGILANCIA Y SEGURIDAD PRIVADA</v>
          </cell>
        </row>
        <row r="477">
          <cell r="A477" t="str">
            <v>SUPERINTENDENCIA GENERAL DE PUERTOS</v>
          </cell>
        </row>
        <row r="478">
          <cell r="A478" t="str">
            <v>SUPERINTENDENCIA NACIONAL DE SALUD</v>
          </cell>
        </row>
        <row r="479">
          <cell r="A479" t="str">
            <v>TESORERIA GENERAL DE LA REPUBLICA</v>
          </cell>
        </row>
        <row r="480">
          <cell r="A480" t="str">
            <v>TRANSICION FONDO MEM-FIS</v>
          </cell>
        </row>
        <row r="481">
          <cell r="A481" t="str">
            <v>TRIBUNAL NACIONAL Y JUECES REGIONALES</v>
          </cell>
        </row>
        <row r="482">
          <cell r="A482" t="str">
            <v>UNIDAD ADMINISTRATIVA ESPECIAL - COMISION REGULADORA DE AGUA POTABLE Y SANEAMIENTO BASICO</v>
          </cell>
        </row>
        <row r="483">
          <cell r="A483" t="str">
            <v>UNIDAD ADMINISTRATIVA ESPECIAL - CONTADURIA GENERAL DE LA NACION</v>
          </cell>
        </row>
        <row r="484">
          <cell r="A484" t="str">
            <v>UNIDAD ADMINISTRATIVA ESPECIAL COMISION DE REGULACION DE TELECOMUNICACIONES</v>
          </cell>
        </row>
        <row r="485">
          <cell r="A485" t="str">
            <v>UNIDAD ADMINISTRATIVA ESPECIAL COMISION DE REGULACION DE TELECOMUNICACIONES</v>
          </cell>
        </row>
        <row r="486">
          <cell r="A486" t="str">
            <v>UNIDAD ADMINISTRATIVA ESPECIAL DE DESARROLLO TERRITORIAL</v>
          </cell>
        </row>
        <row r="487">
          <cell r="A487" t="str">
            <v>UNIDAD ADMINISTRATIVA ESPECIAL DEL SISTEMA DE PARQUES NACIONALES NATURALES</v>
          </cell>
        </row>
        <row r="488">
          <cell r="A488" t="str">
            <v>UNIDAD ADMINISTRATIVA ESPECIAL DEL SISTEMA DE PARQUES NACIONALES NATURALES</v>
          </cell>
        </row>
        <row r="489">
          <cell r="A489" t="str">
            <v>UNIDAD ADMINISTRATIVA ESPECIAL DIRECCION GRAL IMPUESTOS</v>
          </cell>
        </row>
        <row r="490">
          <cell r="A490" t="str">
            <v>UNIDAD ADMINISTRATIVA ESPECIAL LIQUIDADORA DE ASUNTOS DEL INSTITUTO DE CREDITO TERRITORIAL</v>
          </cell>
        </row>
        <row r="491">
          <cell r="A491" t="str">
            <v>UNIDAD ADMINISTRATIVA ESPECIAL TRANSITORIA DE ASUNTOS DEL INSTITUTO DE CREDITO TERRITORIAL</v>
          </cell>
        </row>
        <row r="492">
          <cell r="A492" t="str">
            <v>UNIDAD ADMINSTRATIVA ESPECIAL - DIRECCION DE IMPUESTOS Y ADUANAS NACIONALES</v>
          </cell>
        </row>
        <row r="493">
          <cell r="A493" t="str">
            <v>UNIDAD ADMINSTRATIVA ESPECIAL DE AERONAUTICA CIVIL</v>
          </cell>
        </row>
        <row r="494">
          <cell r="A494" t="str">
            <v>UNIDAD DE INFORMACION MINERO-ENERGETICA</v>
          </cell>
        </row>
        <row r="495">
          <cell r="A495" t="str">
            <v>UNIDAD DE PLANEACION MINERO ENERGETICA</v>
          </cell>
        </row>
        <row r="496">
          <cell r="A496" t="str">
            <v>UNIDAD PARA LA ATENCION DE ASUNTOS INDIGENAS</v>
          </cell>
        </row>
        <row r="497">
          <cell r="A497" t="str">
            <v>UNIDAD UNIVERSITARIA DEL SUR DE BOGOTA</v>
          </cell>
        </row>
        <row r="498">
          <cell r="A498" t="str">
            <v>UNIVERSIDAD DE CALDAS</v>
          </cell>
        </row>
        <row r="499">
          <cell r="A499" t="str">
            <v>UNIVERSIDAD DE CORDOBA</v>
          </cell>
        </row>
        <row r="500">
          <cell r="A500" t="str">
            <v>UNIVERSIDAD DE CORDOBA DIRECCION SUPERIOR</v>
          </cell>
        </row>
        <row r="501">
          <cell r="A501" t="str">
            <v>UNIVERSIDAD DE LA AMAZONIA</v>
          </cell>
        </row>
        <row r="502">
          <cell r="A502" t="str">
            <v>UNIVERSIDAD DE LOS LLANOS</v>
          </cell>
        </row>
        <row r="503">
          <cell r="A503" t="str">
            <v>UNIVERSIDAD DEL CAUCA</v>
          </cell>
        </row>
        <row r="504">
          <cell r="A504" t="str">
            <v>UNIVERSIDAD DEL PACIFICO</v>
          </cell>
        </row>
        <row r="505">
          <cell r="A505" t="str">
            <v>UNIVERSIDAD MILITAR NUEVA GRANADA</v>
          </cell>
        </row>
        <row r="506">
          <cell r="A506" t="str">
            <v>UNIVERSIDAD NACIONAL ABIERTA Y A DISTANCIA</v>
          </cell>
        </row>
        <row r="507">
          <cell r="A507" t="str">
            <v>UNIVERSIDAD NACIONAL DE COLOMBIA</v>
          </cell>
        </row>
        <row r="508">
          <cell r="A508" t="str">
            <v>UNIVERSIDAD NACIONAL DE COLOMBIA DIRECCION SUPERIOR</v>
          </cell>
        </row>
        <row r="509">
          <cell r="A509" t="str">
            <v>UNIVERSIDAD PEDAGOGICA NACIONAL DE BOGOTA</v>
          </cell>
        </row>
        <row r="510">
          <cell r="A510" t="str">
            <v>UNIVERSIDAD PEDAGOGICA Y TECNOLOGICA DE COLOMBIA TUNJA</v>
          </cell>
        </row>
        <row r="511">
          <cell r="A511" t="str">
            <v>UNIVERSIDAD POPULAR DEL CESAR</v>
          </cell>
        </row>
        <row r="512">
          <cell r="A512" t="str">
            <v>UNIVERSIDAD SURCOLOMBIANA DE NEIVA</v>
          </cell>
        </row>
        <row r="513">
          <cell r="A513" t="str">
            <v>UNIVERSIDAD TECNOLOGICA DE PEREIRA</v>
          </cell>
        </row>
        <row r="514">
          <cell r="A514" t="str">
            <v>UNIVERSIDAD TECNOLOGICA DEL CHOCO - DIEGO LUIS CORDOBA</v>
          </cell>
        </row>
        <row r="515">
          <cell r="A515" t="str">
            <v>UNIVERSIDAD TECNOLOGICA DEL CHOCO - DIEGO LUIS CORDOBA DIRECCION SUPERIOR</v>
          </cell>
        </row>
        <row r="516">
          <cell r="A516" t="str">
            <v>ZONA FRANCA DE RIONEGRO</v>
          </cell>
        </row>
        <row r="517">
          <cell r="A517" t="str">
            <v>ZONA FRANCA INDUSTRIAL Y COMERCIAL DE BARRANQUILLA</v>
          </cell>
        </row>
        <row r="518">
          <cell r="A518" t="str">
            <v>ZONA FRANCA INDUSTRIAL Y COMERCIAL DE BUENAVENTURA</v>
          </cell>
        </row>
        <row r="519">
          <cell r="A519" t="str">
            <v>ZONA FRANCA INDUSTRIAL Y COMERCIAL DE CARTAGENA</v>
          </cell>
        </row>
        <row r="520">
          <cell r="A520" t="str">
            <v>ZONA FRANCA INDUSTRIAL Y COMERCIAL DE CUCUTA</v>
          </cell>
        </row>
        <row r="521">
          <cell r="A521" t="str">
            <v>ZONA FRANCA INDUSTRIAL Y COMERCIAL DE SANTA MARTA</v>
          </cell>
        </row>
        <row r="522">
          <cell r="A522" t="str">
            <v>ZONA FRANCA INDUSTRIAL Y COMERCIAL MANUEL CARVAJAL SINI</v>
          </cell>
        </row>
        <row r="523">
          <cell r="A523" t="str">
            <v>ZONAS Y ADMINISTRACION DE AEROPUERTOS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RTADA"/>
      <sheetName val="CANT"/>
      <sheetName val="APUS BASI"/>
      <sheetName val="APUS varios"/>
      <sheetName val="$ Unit. electrico"/>
      <sheetName val="$ cerramiento"/>
    </sheetNames>
    <sheetDataSet>
      <sheetData sheetId="0">
        <row r="7">
          <cell r="A7" t="str">
            <v>CONSTRUCCION CERRAMIENTO DE CANCHAS DEPORTIVAS CENTRO DEPORTIVO UNIVERSITARIO - UNIVERSIDAD DEL CAUCA</v>
          </cell>
        </row>
      </sheetData>
      <sheetData sheetId="1">
        <row r="10">
          <cell r="I10">
            <v>131.95000000000002</v>
          </cell>
        </row>
        <row r="18">
          <cell r="I18">
            <v>214</v>
          </cell>
        </row>
        <row r="26">
          <cell r="I26">
            <v>314.53000000000003</v>
          </cell>
        </row>
        <row r="32">
          <cell r="I32">
            <v>38.48</v>
          </cell>
        </row>
        <row r="46">
          <cell r="I46">
            <v>200.5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55"/>
  <sheetViews>
    <sheetView tabSelected="1" zoomScaleSheetLayoutView="75" zoomScalePageLayoutView="0" workbookViewId="0" topLeftCell="A1">
      <selection activeCell="H9" sqref="H9"/>
    </sheetView>
  </sheetViews>
  <sheetFormatPr defaultColWidth="11.421875" defaultRowHeight="15" customHeight="1"/>
  <cols>
    <col min="1" max="1" width="8.8515625" style="61" customWidth="1"/>
    <col min="2" max="2" width="54.28125" style="62" customWidth="1"/>
    <col min="3" max="3" width="6.57421875" style="24" bestFit="1" customWidth="1"/>
    <col min="4" max="4" width="9.8515625" style="24" bestFit="1" customWidth="1"/>
    <col min="5" max="5" width="12.8515625" style="63" customWidth="1"/>
    <col min="6" max="6" width="19.140625" style="24" bestFit="1" customWidth="1"/>
    <col min="7" max="7" width="12.00390625" style="24" customWidth="1"/>
    <col min="8" max="8" width="15.57421875" style="24" customWidth="1"/>
    <col min="9" max="9" width="10.140625" style="24" customWidth="1"/>
    <col min="10" max="16384" width="11.421875" style="24" customWidth="1"/>
  </cols>
  <sheetData>
    <row r="1" spans="2:4" s="1" customFormat="1" ht="15">
      <c r="B1" s="2" t="s">
        <v>0</v>
      </c>
      <c r="C1" s="2"/>
      <c r="D1" s="3"/>
    </row>
    <row r="2" spans="2:4" s="1" customFormat="1" ht="15">
      <c r="B2" s="2" t="s">
        <v>1</v>
      </c>
      <c r="C2" s="2"/>
      <c r="D2" s="3"/>
    </row>
    <row r="3" spans="2:4" s="1" customFormat="1" ht="15">
      <c r="B3" s="2" t="s">
        <v>2</v>
      </c>
      <c r="C3" s="2"/>
      <c r="D3" s="3"/>
    </row>
    <row r="4" spans="2:4" s="1" customFormat="1" ht="15">
      <c r="B4" s="2" t="s">
        <v>3</v>
      </c>
      <c r="C4" s="2"/>
      <c r="D4" s="4"/>
    </row>
    <row r="5" spans="1:71" s="12" customFormat="1" ht="14.25">
      <c r="A5" s="5"/>
      <c r="B5" s="6"/>
      <c r="C5" s="7"/>
      <c r="D5" s="7"/>
      <c r="E5" s="8"/>
      <c r="F5" s="9"/>
      <c r="G5" s="10"/>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row>
    <row r="6" spans="1:6" s="13" customFormat="1" ht="30.75" customHeight="1">
      <c r="A6" s="66" t="str">
        <f>+'[4]PORTADA'!A7</f>
        <v>CONSTRUCCION CERRAMIENTO DE CANCHAS DEPORTIVAS CENTRO DEPORTIVO UNIVERSITARIO - UNIVERSIDAD DEL CAUCA</v>
      </c>
      <c r="B6" s="66"/>
      <c r="C6" s="66"/>
      <c r="D6" s="66"/>
      <c r="E6" s="66"/>
      <c r="F6" s="66"/>
    </row>
    <row r="7" spans="1:6" s="13" customFormat="1" ht="15">
      <c r="A7" s="67" t="s">
        <v>49</v>
      </c>
      <c r="B7" s="67"/>
      <c r="C7" s="67"/>
      <c r="D7" s="67"/>
      <c r="E7" s="67"/>
      <c r="F7" s="67"/>
    </row>
    <row r="8" spans="1:4" s="13" customFormat="1" ht="12.75">
      <c r="A8" s="14"/>
      <c r="C8" s="14"/>
      <c r="D8" s="14"/>
    </row>
    <row r="9" spans="1:6" s="13" customFormat="1" ht="15">
      <c r="A9" s="15" t="s">
        <v>4</v>
      </c>
      <c r="B9" s="16" t="s">
        <v>5</v>
      </c>
      <c r="C9" s="15" t="s">
        <v>6</v>
      </c>
      <c r="D9" s="15" t="s">
        <v>7</v>
      </c>
      <c r="E9" s="15" t="s">
        <v>8</v>
      </c>
      <c r="F9" s="15" t="s">
        <v>9</v>
      </c>
    </row>
    <row r="10" spans="1:6" s="13" customFormat="1" ht="15">
      <c r="A10" s="17">
        <v>1</v>
      </c>
      <c r="B10" s="18" t="s">
        <v>10</v>
      </c>
      <c r="C10" s="15"/>
      <c r="D10" s="15"/>
      <c r="E10" s="15"/>
      <c r="F10" s="15"/>
    </row>
    <row r="11" spans="1:10" ht="15" customHeight="1">
      <c r="A11" s="19">
        <v>1.01</v>
      </c>
      <c r="B11" s="20" t="s">
        <v>11</v>
      </c>
      <c r="C11" s="21" t="s">
        <v>12</v>
      </c>
      <c r="D11" s="22">
        <v>220</v>
      </c>
      <c r="E11" s="23"/>
      <c r="F11" s="22">
        <f>IF(ISBLANK(D11)," ",D11*E11)</f>
        <v>0</v>
      </c>
      <c r="J11" s="25"/>
    </row>
    <row r="12" spans="1:10" ht="24">
      <c r="A12" s="26">
        <f>+A11+0.01</f>
        <v>1.02</v>
      </c>
      <c r="B12" s="27" t="s">
        <v>13</v>
      </c>
      <c r="C12" s="28" t="s">
        <v>14</v>
      </c>
      <c r="D12" s="29">
        <v>26</v>
      </c>
      <c r="E12" s="23"/>
      <c r="F12" s="22">
        <f>IF(ISBLANK(D12)," ",D12*E12)</f>
        <v>0</v>
      </c>
      <c r="J12" s="25"/>
    </row>
    <row r="13" spans="1:10" ht="15" customHeight="1">
      <c r="A13" s="26">
        <f>+A12+0.01</f>
        <v>1.03</v>
      </c>
      <c r="B13" s="27" t="s">
        <v>15</v>
      </c>
      <c r="C13" s="28" t="s">
        <v>14</v>
      </c>
      <c r="D13" s="29">
        <f>+D12</f>
        <v>26</v>
      </c>
      <c r="E13" s="23"/>
      <c r="F13" s="22">
        <f>IF(ISBLANK(D13)," ",D13*E13)</f>
        <v>0</v>
      </c>
      <c r="J13" s="25"/>
    </row>
    <row r="14" spans="1:10" ht="12.75">
      <c r="A14" s="26">
        <f>+A13+0.01</f>
        <v>1.04</v>
      </c>
      <c r="B14" s="27" t="s">
        <v>16</v>
      </c>
      <c r="C14" s="28" t="s">
        <v>17</v>
      </c>
      <c r="D14" s="29">
        <v>1</v>
      </c>
      <c r="E14" s="23"/>
      <c r="F14" s="22">
        <f>IF(ISBLANK(D14)," ",D14*E14)</f>
        <v>0</v>
      </c>
      <c r="J14" s="25"/>
    </row>
    <row r="15" spans="1:10" s="34" customFormat="1" ht="15">
      <c r="A15" s="30"/>
      <c r="B15" s="31" t="s">
        <v>18</v>
      </c>
      <c r="C15" s="32"/>
      <c r="D15" s="33"/>
      <c r="E15" s="33"/>
      <c r="F15" s="33">
        <f>SUM(F11:F14)</f>
        <v>0</v>
      </c>
      <c r="J15" s="25"/>
    </row>
    <row r="16" spans="1:10" ht="15" customHeight="1">
      <c r="A16" s="17">
        <v>2</v>
      </c>
      <c r="B16" s="35" t="s">
        <v>19</v>
      </c>
      <c r="C16" s="28"/>
      <c r="D16" s="23"/>
      <c r="E16" s="23"/>
      <c r="F16" s="22" t="str">
        <f>IF(ISBLANK(D16)," ",D16*E16)</f>
        <v> </v>
      </c>
      <c r="J16" s="25"/>
    </row>
    <row r="17" spans="1:10" ht="12.75">
      <c r="A17" s="26">
        <f>+A16+0.01</f>
        <v>2.01</v>
      </c>
      <c r="B17" s="36" t="s">
        <v>20</v>
      </c>
      <c r="C17" s="37" t="s">
        <v>14</v>
      </c>
      <c r="D17" s="29">
        <v>27</v>
      </c>
      <c r="E17" s="23"/>
      <c r="F17" s="22">
        <f>IF(ISBLANK(D17)," ",D17*E17)</f>
        <v>0</v>
      </c>
      <c r="J17" s="25"/>
    </row>
    <row r="18" spans="1:10" ht="12.75">
      <c r="A18" s="26">
        <f>+A17+0.01</f>
        <v>2.0199999999999996</v>
      </c>
      <c r="B18" s="36" t="s">
        <v>21</v>
      </c>
      <c r="C18" s="37" t="s">
        <v>12</v>
      </c>
      <c r="D18" s="29">
        <v>4</v>
      </c>
      <c r="E18" s="23"/>
      <c r="F18" s="22">
        <f>IF(ISBLANK(D18)," ",D18*E18)</f>
        <v>0</v>
      </c>
      <c r="J18" s="25"/>
    </row>
    <row r="19" spans="1:10" ht="24">
      <c r="A19" s="26">
        <f>+A18+0.01</f>
        <v>2.0299999999999994</v>
      </c>
      <c r="B19" s="38" t="s">
        <v>22</v>
      </c>
      <c r="C19" s="39" t="s">
        <v>23</v>
      </c>
      <c r="D19" s="23">
        <f>495+330</f>
        <v>825</v>
      </c>
      <c r="E19" s="23"/>
      <c r="F19" s="22">
        <f>IF(ISBLANK(D19)," ",D19*E19)</f>
        <v>0</v>
      </c>
      <c r="J19" s="25"/>
    </row>
    <row r="20" spans="1:10" s="34" customFormat="1" ht="15">
      <c r="A20" s="26"/>
      <c r="B20" s="31" t="s">
        <v>18</v>
      </c>
      <c r="C20" s="32"/>
      <c r="D20" s="33"/>
      <c r="E20" s="33"/>
      <c r="F20" s="33">
        <f>SUM(F17:F19)</f>
        <v>0</v>
      </c>
      <c r="J20" s="25"/>
    </row>
    <row r="21" spans="1:10" ht="15" customHeight="1">
      <c r="A21" s="17">
        <v>3</v>
      </c>
      <c r="B21" s="35" t="s">
        <v>24</v>
      </c>
      <c r="C21" s="40"/>
      <c r="D21" s="41"/>
      <c r="E21" s="41"/>
      <c r="F21" s="22" t="str">
        <f aca="true" t="shared" si="0" ref="F21:F37">IF(ISBLANK(D21)," ",D21*E21)</f>
        <v> </v>
      </c>
      <c r="J21" s="25"/>
    </row>
    <row r="22" spans="1:10" ht="24">
      <c r="A22" s="26">
        <f>+A21+0.01</f>
        <v>3.01</v>
      </c>
      <c r="B22" s="38" t="s">
        <v>25</v>
      </c>
      <c r="C22" s="39" t="s">
        <v>12</v>
      </c>
      <c r="D22" s="23">
        <v>60</v>
      </c>
      <c r="E22" s="23"/>
      <c r="F22" s="22">
        <f t="shared" si="0"/>
        <v>0</v>
      </c>
      <c r="J22" s="25"/>
    </row>
    <row r="23" spans="1:10" ht="24">
      <c r="A23" s="26">
        <f>+A22+0.01</f>
        <v>3.0199999999999996</v>
      </c>
      <c r="B23" s="38" t="s">
        <v>22</v>
      </c>
      <c r="C23" s="39" t="s">
        <v>23</v>
      </c>
      <c r="D23" s="23">
        <v>285</v>
      </c>
      <c r="E23" s="23">
        <f>+E19</f>
        <v>0</v>
      </c>
      <c r="F23" s="22">
        <f t="shared" si="0"/>
        <v>0</v>
      </c>
      <c r="G23" s="42"/>
      <c r="H23" s="25"/>
      <c r="J23" s="25"/>
    </row>
    <row r="24" spans="1:10" ht="24">
      <c r="A24" s="26">
        <f>+A23+0.01</f>
        <v>3.0299999999999994</v>
      </c>
      <c r="B24" s="43" t="s">
        <v>26</v>
      </c>
      <c r="C24" s="39" t="s">
        <v>12</v>
      </c>
      <c r="D24" s="23">
        <f>220-3*2</f>
        <v>214</v>
      </c>
      <c r="E24" s="23"/>
      <c r="F24" s="22">
        <f t="shared" si="0"/>
        <v>0</v>
      </c>
      <c r="J24" s="25"/>
    </row>
    <row r="25" spans="1:10" s="34" customFormat="1" ht="15">
      <c r="A25" s="30"/>
      <c r="B25" s="31" t="s">
        <v>18</v>
      </c>
      <c r="C25" s="32"/>
      <c r="D25" s="33"/>
      <c r="E25" s="33"/>
      <c r="F25" s="33">
        <f>SUM(F22:F24)</f>
        <v>0</v>
      </c>
      <c r="J25" s="25"/>
    </row>
    <row r="26" spans="1:10" ht="15" customHeight="1">
      <c r="A26" s="17">
        <v>4</v>
      </c>
      <c r="B26" s="35" t="s">
        <v>27</v>
      </c>
      <c r="C26" s="44"/>
      <c r="D26" s="45"/>
      <c r="E26" s="23"/>
      <c r="F26" s="22" t="str">
        <f t="shared" si="0"/>
        <v> </v>
      </c>
      <c r="J26" s="25"/>
    </row>
    <row r="27" spans="1:10" ht="15" customHeight="1">
      <c r="A27" s="26">
        <f aca="true" t="shared" si="1" ref="A27:A33">+A26+0.01</f>
        <v>4.01</v>
      </c>
      <c r="B27" s="27" t="s">
        <v>28</v>
      </c>
      <c r="C27" s="44" t="s">
        <v>29</v>
      </c>
      <c r="D27" s="45">
        <f>ROUND(+'[4]CANT'!I10,0)</f>
        <v>132</v>
      </c>
      <c r="E27" s="23"/>
      <c r="F27" s="22">
        <f t="shared" si="0"/>
        <v>0</v>
      </c>
      <c r="J27" s="25"/>
    </row>
    <row r="28" spans="1:10" ht="15" customHeight="1">
      <c r="A28" s="26">
        <f t="shared" si="1"/>
        <v>4.02</v>
      </c>
      <c r="B28" s="27" t="s">
        <v>30</v>
      </c>
      <c r="C28" s="44" t="s">
        <v>29</v>
      </c>
      <c r="D28" s="45">
        <f>ROUND(9*4*2.35,0)</f>
        <v>85</v>
      </c>
      <c r="E28" s="23"/>
      <c r="F28" s="22">
        <f t="shared" si="0"/>
        <v>0</v>
      </c>
      <c r="J28" s="25"/>
    </row>
    <row r="29" spans="1:10" ht="15" customHeight="1">
      <c r="A29" s="26">
        <f t="shared" si="1"/>
        <v>4.029999999999999</v>
      </c>
      <c r="B29" s="27" t="s">
        <v>31</v>
      </c>
      <c r="C29" s="44" t="s">
        <v>29</v>
      </c>
      <c r="D29" s="45">
        <f>ROUND(+'[4]CANT'!I26,0)</f>
        <v>315</v>
      </c>
      <c r="E29" s="23"/>
      <c r="F29" s="22">
        <f t="shared" si="0"/>
        <v>0</v>
      </c>
      <c r="J29" s="25"/>
    </row>
    <row r="30" spans="1:10" ht="24">
      <c r="A30" s="26">
        <f t="shared" si="1"/>
        <v>4.039999999999999</v>
      </c>
      <c r="B30" s="27" t="s">
        <v>32</v>
      </c>
      <c r="C30" s="44" t="s">
        <v>29</v>
      </c>
      <c r="D30" s="45">
        <f>ROUND(+'[4]CANT'!I32,0)</f>
        <v>38</v>
      </c>
      <c r="E30" s="23"/>
      <c r="F30" s="22">
        <f t="shared" si="0"/>
        <v>0</v>
      </c>
      <c r="J30" s="25"/>
    </row>
    <row r="31" spans="1:10" ht="24">
      <c r="A31" s="26">
        <f t="shared" si="1"/>
        <v>4.049999999999999</v>
      </c>
      <c r="B31" s="27" t="s">
        <v>33</v>
      </c>
      <c r="C31" s="44" t="s">
        <v>34</v>
      </c>
      <c r="D31" s="45">
        <v>9</v>
      </c>
      <c r="E31" s="23"/>
      <c r="F31" s="22">
        <f t="shared" si="0"/>
        <v>0</v>
      </c>
      <c r="J31" s="25"/>
    </row>
    <row r="32" spans="1:10" ht="12.75">
      <c r="A32" s="26">
        <f t="shared" si="1"/>
        <v>4.059999999999999</v>
      </c>
      <c r="B32" s="43" t="s">
        <v>35</v>
      </c>
      <c r="C32" s="44" t="s">
        <v>12</v>
      </c>
      <c r="D32" s="45">
        <f>+ROUND('[4]CANT'!I18,0)</f>
        <v>214</v>
      </c>
      <c r="E32" s="23"/>
      <c r="F32" s="22">
        <f t="shared" si="0"/>
        <v>0</v>
      </c>
      <c r="J32" s="25"/>
    </row>
    <row r="33" spans="1:10" ht="24">
      <c r="A33" s="26">
        <f t="shared" si="1"/>
        <v>4.0699999999999985</v>
      </c>
      <c r="B33" s="43" t="s">
        <v>36</v>
      </c>
      <c r="C33" s="44" t="s">
        <v>29</v>
      </c>
      <c r="D33" s="45">
        <f>+D29+D28*0.2+D30</f>
        <v>370</v>
      </c>
      <c r="E33" s="23"/>
      <c r="F33" s="22">
        <f t="shared" si="0"/>
        <v>0</v>
      </c>
      <c r="J33" s="25"/>
    </row>
    <row r="34" spans="1:10" s="34" customFormat="1" ht="15">
      <c r="A34" s="30"/>
      <c r="B34" s="31" t="s">
        <v>18</v>
      </c>
      <c r="C34" s="32"/>
      <c r="D34" s="33"/>
      <c r="E34" s="33"/>
      <c r="F34" s="33">
        <f>SUM(F27:F33)</f>
        <v>0</v>
      </c>
      <c r="J34" s="25"/>
    </row>
    <row r="35" spans="1:10" ht="15" customHeight="1">
      <c r="A35" s="17">
        <v>5</v>
      </c>
      <c r="B35" s="46" t="s">
        <v>37</v>
      </c>
      <c r="C35" s="47"/>
      <c r="D35" s="48"/>
      <c r="E35" s="48"/>
      <c r="F35" s="22" t="str">
        <f t="shared" si="0"/>
        <v> </v>
      </c>
      <c r="J35" s="25"/>
    </row>
    <row r="36" spans="1:10" ht="84">
      <c r="A36" s="26">
        <f>+A35+0.01</f>
        <v>5.01</v>
      </c>
      <c r="B36" s="43" t="s">
        <v>38</v>
      </c>
      <c r="C36" s="28" t="s">
        <v>34</v>
      </c>
      <c r="D36" s="23">
        <v>2</v>
      </c>
      <c r="E36" s="23"/>
      <c r="F36" s="22">
        <f t="shared" si="0"/>
        <v>0</v>
      </c>
      <c r="J36" s="25"/>
    </row>
    <row r="37" spans="1:10" ht="96">
      <c r="A37" s="26">
        <f>+A36+0.01</f>
        <v>5.02</v>
      </c>
      <c r="B37" s="38" t="s">
        <v>39</v>
      </c>
      <c r="C37" s="28" t="s">
        <v>12</v>
      </c>
      <c r="D37" s="23">
        <f>ROUND(+'[4]CANT'!I46,0)</f>
        <v>201</v>
      </c>
      <c r="E37" s="23"/>
      <c r="F37" s="22">
        <f t="shared" si="0"/>
        <v>0</v>
      </c>
      <c r="J37" s="25"/>
    </row>
    <row r="38" spans="1:10" s="34" customFormat="1" ht="15">
      <c r="A38" s="30"/>
      <c r="B38" s="31" t="s">
        <v>18</v>
      </c>
      <c r="C38" s="32"/>
      <c r="D38" s="33"/>
      <c r="E38" s="33"/>
      <c r="F38" s="33">
        <f>SUM(F36:F37)</f>
        <v>0</v>
      </c>
      <c r="J38" s="25"/>
    </row>
    <row r="39" spans="1:10" ht="15" customHeight="1">
      <c r="A39" s="19">
        <v>6</v>
      </c>
      <c r="B39" s="46" t="s">
        <v>40</v>
      </c>
      <c r="C39" s="47"/>
      <c r="D39" s="48"/>
      <c r="E39" s="48"/>
      <c r="F39" s="22" t="str">
        <f aca="true" t="shared" si="2" ref="F39:F45">IF(ISBLANK(D39)," ",D39*E39)</f>
        <v> </v>
      </c>
      <c r="J39" s="25"/>
    </row>
    <row r="40" spans="1:10" ht="12.75">
      <c r="A40" s="26">
        <f aca="true" t="shared" si="3" ref="A40:A45">+A39+0.01</f>
        <v>6.01</v>
      </c>
      <c r="B40" s="43" t="s">
        <v>41</v>
      </c>
      <c r="C40" s="28" t="s">
        <v>17</v>
      </c>
      <c r="D40" s="23">
        <v>1</v>
      </c>
      <c r="E40" s="23"/>
      <c r="F40" s="22">
        <f t="shared" si="2"/>
        <v>0</v>
      </c>
      <c r="J40" s="25"/>
    </row>
    <row r="41" spans="1:10" ht="12.75">
      <c r="A41" s="26">
        <f t="shared" si="3"/>
        <v>6.02</v>
      </c>
      <c r="B41" s="38" t="s">
        <v>42</v>
      </c>
      <c r="C41" s="28" t="s">
        <v>34</v>
      </c>
      <c r="D41" s="23">
        <v>1</v>
      </c>
      <c r="E41" s="23"/>
      <c r="F41" s="22">
        <f t="shared" si="2"/>
        <v>0</v>
      </c>
      <c r="J41" s="25"/>
    </row>
    <row r="42" spans="1:10" ht="24">
      <c r="A42" s="26">
        <f t="shared" si="3"/>
        <v>6.029999999999999</v>
      </c>
      <c r="B42" s="38" t="s">
        <v>43</v>
      </c>
      <c r="C42" s="28" t="s">
        <v>34</v>
      </c>
      <c r="D42" s="23">
        <v>9</v>
      </c>
      <c r="E42" s="23"/>
      <c r="F42" s="22">
        <f t="shared" si="2"/>
        <v>0</v>
      </c>
      <c r="J42" s="25"/>
    </row>
    <row r="43" spans="1:10" ht="36">
      <c r="A43" s="26">
        <f t="shared" si="3"/>
        <v>6.039999999999999</v>
      </c>
      <c r="B43" s="43" t="s">
        <v>44</v>
      </c>
      <c r="C43" s="28" t="s">
        <v>34</v>
      </c>
      <c r="D43" s="23">
        <v>1</v>
      </c>
      <c r="E43" s="23"/>
      <c r="F43" s="22">
        <f t="shared" si="2"/>
        <v>0</v>
      </c>
      <c r="J43" s="25"/>
    </row>
    <row r="44" spans="1:10" ht="12.75">
      <c r="A44" s="26">
        <f t="shared" si="3"/>
        <v>6.049999999999999</v>
      </c>
      <c r="B44" s="43" t="s">
        <v>45</v>
      </c>
      <c r="C44" s="28" t="s">
        <v>34</v>
      </c>
      <c r="D44" s="23">
        <v>9</v>
      </c>
      <c r="E44" s="23"/>
      <c r="F44" s="22">
        <f t="shared" si="2"/>
        <v>0</v>
      </c>
      <c r="J44" s="25"/>
    </row>
    <row r="45" spans="1:10" ht="60">
      <c r="A45" s="26">
        <f t="shared" si="3"/>
        <v>6.059999999999999</v>
      </c>
      <c r="B45" s="43" t="s">
        <v>46</v>
      </c>
      <c r="C45" s="28" t="s">
        <v>34</v>
      </c>
      <c r="D45" s="23">
        <v>21</v>
      </c>
      <c r="E45" s="23"/>
      <c r="F45" s="22">
        <f t="shared" si="2"/>
        <v>0</v>
      </c>
      <c r="J45" s="25"/>
    </row>
    <row r="46" spans="1:10" s="34" customFormat="1" ht="15">
      <c r="A46" s="30"/>
      <c r="B46" s="31" t="s">
        <v>18</v>
      </c>
      <c r="C46" s="32"/>
      <c r="D46" s="49"/>
      <c r="E46" s="49"/>
      <c r="F46" s="33">
        <f>SUM(F40:F45)</f>
        <v>0</v>
      </c>
      <c r="J46" s="25"/>
    </row>
    <row r="47" spans="1:10" ht="15" customHeight="1">
      <c r="A47" s="17">
        <v>7</v>
      </c>
      <c r="B47" s="50" t="s">
        <v>47</v>
      </c>
      <c r="C47" s="39"/>
      <c r="D47" s="51"/>
      <c r="E47" s="52"/>
      <c r="F47" s="22" t="str">
        <f>IF(ISBLANK(D47)," ",D47*E47)</f>
        <v> </v>
      </c>
      <c r="J47" s="25"/>
    </row>
    <row r="48" spans="1:10" ht="12.75">
      <c r="A48" s="26">
        <f>+A47+0.01</f>
        <v>7.01</v>
      </c>
      <c r="B48" s="38" t="s">
        <v>48</v>
      </c>
      <c r="C48" s="39" t="s">
        <v>17</v>
      </c>
      <c r="D48" s="52">
        <v>1</v>
      </c>
      <c r="E48" s="52"/>
      <c r="F48" s="22">
        <f>IF(ISBLANK(D48)," ",D48*E48)</f>
        <v>0</v>
      </c>
      <c r="J48" s="25"/>
    </row>
    <row r="49" spans="1:10" s="34" customFormat="1" ht="15">
      <c r="A49" s="30"/>
      <c r="B49" s="31" t="s">
        <v>18</v>
      </c>
      <c r="C49" s="32"/>
      <c r="D49" s="49"/>
      <c r="E49" s="49"/>
      <c r="F49" s="53">
        <f>SUM(F48:F48)</f>
        <v>0</v>
      </c>
      <c r="J49" s="25"/>
    </row>
    <row r="50" spans="1:10" s="13" customFormat="1" ht="15.75">
      <c r="A50" s="54"/>
      <c r="B50" s="55"/>
      <c r="C50" s="56"/>
      <c r="D50" s="57"/>
      <c r="E50" s="58"/>
      <c r="F50" s="59"/>
      <c r="G50" s="60"/>
      <c r="J50" s="25"/>
    </row>
    <row r="51" spans="7:10" ht="15" customHeight="1">
      <c r="G51" s="61"/>
      <c r="J51" s="25"/>
    </row>
    <row r="52" ht="15" customHeight="1">
      <c r="J52" s="25"/>
    </row>
    <row r="53" ht="15" customHeight="1">
      <c r="J53" s="25"/>
    </row>
    <row r="54" ht="15" customHeight="1">
      <c r="J54" s="25"/>
    </row>
    <row r="55" spans="6:7" ht="15" customHeight="1">
      <c r="F55" s="64"/>
      <c r="G55" s="65"/>
    </row>
  </sheetData>
  <sheetProtection/>
  <mergeCells count="2">
    <mergeCell ref="A6:F6"/>
    <mergeCell ref="A7:F7"/>
  </mergeCells>
  <printOptions/>
  <pageMargins left="0.7480314960629921" right="0.7480314960629921" top="0.984251968503937" bottom="0.984251968503937" header="0" footer="0"/>
  <pageSetup horizontalDpi="600" verticalDpi="600" orientation="portrait" scale="80" r:id="rId2"/>
  <rowBreaks count="1" manualBreakCount="1">
    <brk id="38"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UCAUCA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UNICAUCA</dc:creator>
  <cp:keywords/>
  <dc:description/>
  <cp:lastModifiedBy>UNICAUCA</cp:lastModifiedBy>
  <cp:lastPrinted>2011-11-09T09:19:01Z</cp:lastPrinted>
  <dcterms:created xsi:type="dcterms:W3CDTF">2011-11-09T09:16:55Z</dcterms:created>
  <dcterms:modified xsi:type="dcterms:W3CDTF">2011-11-22T22:30:40Z</dcterms:modified>
  <cp:category/>
  <cp:version/>
  <cp:contentType/>
  <cp:contentStatus/>
</cp:coreProperties>
</file>